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330" windowHeight="8265" activeTab="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59" i="2" l="1"/>
  <c r="D58" i="2"/>
  <c r="D56" i="2"/>
  <c r="D57" i="2"/>
  <c r="F33" i="2"/>
  <c r="E33" i="2"/>
  <c r="F32" i="2"/>
  <c r="F31" i="2"/>
  <c r="B73" i="2" l="1"/>
  <c r="C73" i="2"/>
  <c r="A74" i="2"/>
  <c r="A75" i="2"/>
  <c r="A76" i="2"/>
  <c r="A77" i="2"/>
  <c r="B69" i="2"/>
  <c r="A64" i="2"/>
  <c r="B64" i="2"/>
  <c r="C64" i="2"/>
  <c r="A65" i="2"/>
  <c r="A66" i="2"/>
  <c r="A67" i="2"/>
  <c r="A68" i="2"/>
  <c r="B55" i="2"/>
  <c r="A55" i="2"/>
  <c r="A56" i="2"/>
  <c r="A57" i="2"/>
  <c r="A58" i="2"/>
  <c r="A59" i="2"/>
  <c r="A41" i="2"/>
  <c r="A42" i="2"/>
  <c r="A43" i="2"/>
  <c r="A44" i="2"/>
  <c r="A45" i="2"/>
  <c r="A46" i="2"/>
  <c r="A47" i="2"/>
  <c r="A48" i="2"/>
  <c r="A49" i="2"/>
  <c r="A50" i="2"/>
  <c r="C4" i="2" l="1"/>
  <c r="C74" i="2" s="1"/>
  <c r="C3" i="2"/>
  <c r="B74" i="2" s="1"/>
  <c r="E11" i="2"/>
  <c r="E10" i="2"/>
  <c r="D11" i="2"/>
  <c r="D10" i="2"/>
  <c r="C11" i="2"/>
  <c r="C10" i="2"/>
  <c r="B11" i="2"/>
  <c r="B10" i="2"/>
  <c r="B59" i="2" l="1"/>
  <c r="B58" i="2"/>
  <c r="B57" i="2"/>
  <c r="B56" i="2"/>
  <c r="E31" i="2"/>
  <c r="E12" i="2"/>
  <c r="G31" i="2"/>
  <c r="C31" i="2"/>
  <c r="D31" i="2"/>
  <c r="H31" i="2"/>
  <c r="I31" i="2"/>
  <c r="B31" i="2"/>
  <c r="B67" i="2"/>
  <c r="B66" i="2"/>
  <c r="B65" i="2"/>
  <c r="B68" i="2"/>
  <c r="B77" i="2"/>
  <c r="B76" i="2"/>
  <c r="B75" i="2"/>
  <c r="I32" i="2"/>
  <c r="D32" i="2"/>
  <c r="H32" i="2"/>
  <c r="C32" i="2"/>
  <c r="G32" i="2"/>
  <c r="B32" i="2"/>
  <c r="E32" i="2"/>
  <c r="C68" i="2"/>
  <c r="C67" i="2"/>
  <c r="C66" i="2"/>
  <c r="C65" i="2"/>
  <c r="C77" i="2"/>
  <c r="C75" i="2"/>
  <c r="C76" i="2"/>
  <c r="C12" i="2"/>
  <c r="J22" i="2"/>
  <c r="D12" i="2"/>
  <c r="C5" i="2"/>
  <c r="C22" i="2"/>
  <c r="G22" i="2"/>
  <c r="I20" i="2"/>
  <c r="D22" i="2"/>
  <c r="H22" i="2"/>
  <c r="E22" i="2"/>
  <c r="I22" i="2"/>
  <c r="B22" i="2"/>
  <c r="F22" i="2"/>
  <c r="B20" i="2"/>
  <c r="D20" i="2"/>
  <c r="F20" i="2"/>
  <c r="H20" i="2"/>
  <c r="J20" i="2"/>
  <c r="B12" i="2"/>
  <c r="C20" i="2"/>
  <c r="E20" i="2"/>
  <c r="G20" i="2"/>
  <c r="C9" i="1"/>
  <c r="D9" i="1"/>
  <c r="E9" i="1"/>
  <c r="B9" i="1"/>
  <c r="B41" i="2" l="1"/>
  <c r="H33" i="2"/>
  <c r="C33" i="2"/>
  <c r="G33" i="2"/>
  <c r="B33" i="2"/>
  <c r="I33" i="2"/>
  <c r="D33" i="2"/>
  <c r="E13" i="2"/>
  <c r="B49" i="2"/>
  <c r="B45" i="2"/>
  <c r="B48" i="2"/>
  <c r="B44" i="2"/>
  <c r="B50" i="2"/>
  <c r="B42" i="2"/>
  <c r="B47" i="2"/>
  <c r="B43" i="2"/>
  <c r="B46" i="2"/>
  <c r="B13" i="2"/>
  <c r="D13" i="2"/>
  <c r="C13" i="2"/>
</calcChain>
</file>

<file path=xl/sharedStrings.xml><?xml version="1.0" encoding="utf-8"?>
<sst xmlns="http://schemas.openxmlformats.org/spreadsheetml/2006/main" count="129" uniqueCount="86">
  <si>
    <t>Fragebogen</t>
  </si>
  <si>
    <t>Mädchen</t>
  </si>
  <si>
    <t>Jungen</t>
  </si>
  <si>
    <t>manchmal</t>
  </si>
  <si>
    <t>nie</t>
  </si>
  <si>
    <t>DSDS</t>
  </si>
  <si>
    <t>GNTM</t>
  </si>
  <si>
    <t>Voice of Germany</t>
  </si>
  <si>
    <t>VoG Kids</t>
  </si>
  <si>
    <t>Let´s Dance</t>
  </si>
  <si>
    <t>Supertalent</t>
  </si>
  <si>
    <t>Bachelor</t>
  </si>
  <si>
    <t>Big Brother</t>
  </si>
  <si>
    <t>andere</t>
  </si>
  <si>
    <t>Frage 3: Weshalb siehst du dir Castingshows an?</t>
  </si>
  <si>
    <t>interessant/spannend</t>
  </si>
  <si>
    <t>lustig/ unterhaltsam/ aus Spaß</t>
  </si>
  <si>
    <t>aus Langeweile</t>
  </si>
  <si>
    <t>Mitschauen mit anderen Familienmitgliedern</t>
  </si>
  <si>
    <t>sonstige Gründe:</t>
  </si>
  <si>
    <t>Spielfilme</t>
  </si>
  <si>
    <t>Musiksendungen</t>
  </si>
  <si>
    <t>Quizshows</t>
  </si>
  <si>
    <t>Comedy</t>
  </si>
  <si>
    <t>Sport</t>
  </si>
  <si>
    <t>Magazine</t>
  </si>
  <si>
    <t>Tiersendungen</t>
  </si>
  <si>
    <t>Talkshows</t>
  </si>
  <si>
    <t>andere Formate</t>
  </si>
  <si>
    <t>Gesamtnennung</t>
  </si>
  <si>
    <t>Freunde/ Bekannte</t>
  </si>
  <si>
    <t>Familie</t>
  </si>
  <si>
    <t>Internet</t>
  </si>
  <si>
    <t>selten</t>
  </si>
  <si>
    <t>regelmäßig/ häufig</t>
  </si>
  <si>
    <t>]1; 2]</t>
  </si>
  <si>
    <t>&gt; 2</t>
  </si>
  <si>
    <t>[0; 0,5]</t>
  </si>
  <si>
    <t>gesamt</t>
  </si>
  <si>
    <t>Mädchen:</t>
  </si>
  <si>
    <t>Jungen:</t>
  </si>
  <si>
    <t>Berechnungsseite:</t>
  </si>
  <si>
    <t>Frage 1:</t>
  </si>
  <si>
    <t>prozentual</t>
  </si>
  <si>
    <t>Offizielle Statistik:</t>
  </si>
  <si>
    <t>Frage 2:</t>
  </si>
  <si>
    <t>Mädchen %</t>
  </si>
  <si>
    <t>Mädchen Statistik %</t>
  </si>
  <si>
    <t>Frage 3</t>
  </si>
  <si>
    <t>interessant/ spannend</t>
  </si>
  <si>
    <t>sonstige Gründe</t>
  </si>
  <si>
    <t>lustig/ unterhaltsam/ macht Spaß</t>
  </si>
  <si>
    <t>Mitsprechen im Freundeskreis</t>
  </si>
  <si>
    <t>Gesamt:</t>
  </si>
  <si>
    <t>Statistik:</t>
  </si>
  <si>
    <t>Frage 4:</t>
  </si>
  <si>
    <t>Frage 5:</t>
  </si>
  <si>
    <t>Statistik Mädchen</t>
  </si>
  <si>
    <t>Statistik Jungen</t>
  </si>
  <si>
    <t>Frage 6:</t>
  </si>
  <si>
    <t>Frage 7:</t>
  </si>
  <si>
    <t>Gesamtschüler_innen in der Klasse:</t>
  </si>
  <si>
    <t>wegen der TN/ Jury</t>
  </si>
  <si>
    <t>Jungen %</t>
  </si>
  <si>
    <t>Jungen Statistik %</t>
  </si>
  <si>
    <t>Gesamtschüler_innen der Klasse:</t>
  </si>
  <si>
    <t>Super-talent</t>
  </si>
  <si>
    <t>Mitschauen mit anderen Familien-mitgliedern</t>
  </si>
  <si>
    <t>Statistik</t>
  </si>
  <si>
    <t>Gesamtnennung Klasse in %</t>
  </si>
  <si>
    <t>]0,5;1]</t>
  </si>
  <si>
    <t>Daily Soaps/ Serien</t>
  </si>
  <si>
    <t>Frage 4: Wo erhältst du Informationen über aktuelle Castingshows und ihre Kandidaten?</t>
  </si>
  <si>
    <t>Frage 5: Wie häufig wird in deinem Freundes- und Bekanntenkreis über Inhalte von Castingsshows gesprochen?</t>
  </si>
  <si>
    <t>Frage 6: Was schaust du im TV regelmäßig?</t>
  </si>
  <si>
    <t>Frage 6: Was schaust du im TV (noch) regelmäßig?</t>
  </si>
  <si>
    <t>Frage 7: Durchschnittliche Zeit (in Stunden/ Tag) am TV/ PC/ Handy für Videos?</t>
  </si>
  <si>
    <t xml:space="preserve"> Frage 1: Wie oft siehst du dir Castingshows an? </t>
  </si>
  <si>
    <t>Frage 2: Welche Castingshows siehst du dir an?</t>
  </si>
  <si>
    <t>Frage 2: Welche CS siehst du dir an?</t>
  </si>
  <si>
    <t>weil man schön darüber ablästern kann</t>
  </si>
  <si>
    <t>darüber ablästern</t>
  </si>
  <si>
    <t>Statistik: Hajok, D./ Selg, O.: Castingshows im Urteil ihrer Nutzer, aus: tv diskurs 51 (2010), S. 62; 12-17 Jährige, n = 702.</t>
  </si>
  <si>
    <t>Statistik: Hajok, D./ Selg, O.: Castingshows im Urteil ihrer Nutzer, aus: tv diskurs 51 (2010), S. 60; 12-17 Jährige, n = 1165.</t>
  </si>
  <si>
    <t>Statistik aus: http://www.lizzynet.de/dyn/pics/3082020-16474660-2-weshalb_castingsshows.gif (entnommen 6.11.2016); Basis: 12-17 J; n = 698; Umfrage 2009.</t>
  </si>
  <si>
    <t>Statistik: Hajok, D./ Selg, O.: Castingshows im Urteil ihrer Nutzer, aus: tv diskurs 51 (2010), S. 61; 12-17 Jährige, n = 1165.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</si>
</sst>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</cellStyleXfs>
  <cellXfs count="38">
    <xf numFmtId="0" fontId="0" fillId="0" borderId="0" xfId="0"/>
    <xf numFmtId="0" fontId="2" fillId="0" borderId="1" xfId="1"/>
    <xf numFmtId="0" fontId="3" fillId="2" borderId="0" xfId="2"/>
    <xf numFmtId="0" fontId="1" fillId="6" borderId="0" xfId="6"/>
    <xf numFmtId="0" fontId="7" fillId="9" borderId="0" xfId="9"/>
    <xf numFmtId="0" fontId="7" fillId="5" borderId="0" xfId="5"/>
    <xf numFmtId="0" fontId="7" fillId="7" borderId="0" xfId="7"/>
    <xf numFmtId="0" fontId="7" fillId="8" borderId="0" xfId="8"/>
    <xf numFmtId="0" fontId="1" fillId="10" borderId="0" xfId="10"/>
    <xf numFmtId="0" fontId="5" fillId="4" borderId="2" xfId="4"/>
    <xf numFmtId="16" fontId="3" fillId="2" borderId="0" xfId="2" applyNumberFormat="1"/>
    <xf numFmtId="0" fontId="6" fillId="0" borderId="0" xfId="0" applyFont="1"/>
    <xf numFmtId="1" fontId="0" fillId="0" borderId="0" xfId="0" applyNumberFormat="1"/>
    <xf numFmtId="0" fontId="7" fillId="0" borderId="0" xfId="0" applyFont="1"/>
    <xf numFmtId="0" fontId="0" fillId="6" borderId="0" xfId="6" applyFont="1"/>
    <xf numFmtId="0" fontId="0" fillId="12" borderId="0" xfId="0" applyFill="1"/>
    <xf numFmtId="0" fontId="5" fillId="13" borderId="3" xfId="4" applyFill="1" applyBorder="1"/>
    <xf numFmtId="0" fontId="5" fillId="13" borderId="4" xfId="4" applyFill="1" applyBorder="1"/>
    <xf numFmtId="0" fontId="0" fillId="13" borderId="6" xfId="0" applyFill="1" applyBorder="1"/>
    <xf numFmtId="0" fontId="0" fillId="13" borderId="5" xfId="0" applyFill="1" applyBorder="1"/>
    <xf numFmtId="0" fontId="5" fillId="0" borderId="0" xfId="4" applyFill="1" applyBorder="1"/>
    <xf numFmtId="0" fontId="0" fillId="0" borderId="0" xfId="0" applyFill="1"/>
    <xf numFmtId="0" fontId="1" fillId="0" borderId="0" xfId="10" applyFill="1"/>
    <xf numFmtId="0" fontId="1" fillId="0" borderId="0" xfId="6" applyFill="1"/>
    <xf numFmtId="0" fontId="3" fillId="0" borderId="0" xfId="2" applyFill="1"/>
    <xf numFmtId="0" fontId="8" fillId="11" borderId="7" xfId="4" applyFont="1" applyFill="1" applyBorder="1" applyAlignment="1"/>
    <xf numFmtId="0" fontId="8" fillId="11" borderId="6" xfId="4" applyFont="1" applyFill="1" applyBorder="1" applyAlignment="1"/>
    <xf numFmtId="0" fontId="8" fillId="11" borderId="5" xfId="4" applyFont="1" applyFill="1" applyBorder="1" applyAlignment="1"/>
    <xf numFmtId="0" fontId="0" fillId="11" borderId="5" xfId="0" applyFill="1" applyBorder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1" fillId="10" borderId="0" xfId="10" applyProtection="1">
      <protection locked="0"/>
    </xf>
    <xf numFmtId="0" fontId="1" fillId="6" borderId="0" xfId="6" applyProtection="1">
      <protection locked="0"/>
    </xf>
    <xf numFmtId="1" fontId="1" fillId="10" borderId="0" xfId="10" applyNumberFormat="1" applyProtection="1">
      <protection locked="0"/>
    </xf>
    <xf numFmtId="0" fontId="4" fillId="3" borderId="0" xfId="3" applyProtection="1">
      <protection locked="0"/>
    </xf>
    <xf numFmtId="0" fontId="8" fillId="11" borderId="7" xfId="4" applyFont="1" applyFill="1" applyBorder="1" applyAlignment="1">
      <alignment horizontal="center"/>
    </xf>
    <xf numFmtId="0" fontId="8" fillId="11" borderId="6" xfId="4" applyFont="1" applyFill="1" applyBorder="1" applyAlignment="1">
      <alignment horizontal="center"/>
    </xf>
    <xf numFmtId="0" fontId="8" fillId="11" borderId="5" xfId="4" applyFont="1" applyFill="1" applyBorder="1" applyAlignment="1">
      <alignment horizontal="center"/>
    </xf>
  </cellXfs>
  <cellStyles count="11">
    <cellStyle name="20 % - Akzent1" xfId="6" builtinId="30"/>
    <cellStyle name="20 % - Akzent6" xfId="10" builtinId="50"/>
    <cellStyle name="Akzent1" xfId="5" builtinId="29"/>
    <cellStyle name="Akzent3" xfId="7" builtinId="37"/>
    <cellStyle name="Akzent4" xfId="8" builtinId="41"/>
    <cellStyle name="Akzent6" xfId="9" builtinId="49"/>
    <cellStyle name="Ausgabe" xfId="4" builtinId="21"/>
    <cellStyle name="Gut" xfId="2" builtinId="26"/>
    <cellStyle name="Neutral" xfId="3" builtinId="28"/>
    <cellStyle name="Standard" xfId="0" builtinId="0"/>
    <cellStyle name="Übersch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122519193209357E-2"/>
          <c:y val="3.3638133942934551E-2"/>
          <c:w val="0.85146434604338506"/>
          <c:h val="0.70223689780712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Tabelle1!$A$7</c:f>
              <c:strCache>
                <c:ptCount val="1"/>
                <c:pt idx="0">
                  <c:v>Mädchen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Tabelle1!$B$6:$E$6</c:f>
              <c:strCache>
                <c:ptCount val="4"/>
                <c:pt idx="0">
                  <c:v>regelmäßig/ häufig</c:v>
                </c:pt>
                <c:pt idx="1">
                  <c:v>manchmal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Tabelle1!$B$7:$E$7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F-442D-9769-7897E6619494}"/>
            </c:ext>
          </c:extLst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Jungen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Tabelle1!$B$6:$E$6</c:f>
              <c:strCache>
                <c:ptCount val="4"/>
                <c:pt idx="0">
                  <c:v>regelmäßig/ häufig</c:v>
                </c:pt>
                <c:pt idx="1">
                  <c:v>manchmal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Tabelle1!$B$8:$E$8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CF-442D-9769-7897E6619494}"/>
            </c:ext>
          </c:extLst>
        </c:ser>
        <c:ser>
          <c:idx val="2"/>
          <c:order val="2"/>
          <c:tx>
            <c:strRef>
              <c:f>Tabelle1!$A$9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strRef>
              <c:f>Tabelle1!$B$6:$E$6</c:f>
              <c:strCache>
                <c:ptCount val="4"/>
                <c:pt idx="0">
                  <c:v>regelmäßig/ häufig</c:v>
                </c:pt>
                <c:pt idx="1">
                  <c:v>manchmal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Tabelle1!$B$9:$E$9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CF-442D-9769-7897E6619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726400"/>
        <c:axId val="222395712"/>
        <c:axId val="150295808"/>
      </c:bar3DChart>
      <c:catAx>
        <c:axId val="18672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2395712"/>
        <c:crosses val="autoZero"/>
        <c:auto val="1"/>
        <c:lblAlgn val="ctr"/>
        <c:lblOffset val="100"/>
        <c:noMultiLvlLbl val="0"/>
      </c:catAx>
      <c:valAx>
        <c:axId val="22239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 der Schüler_innen</a:t>
                </a:r>
              </a:p>
            </c:rich>
          </c:tx>
          <c:layout>
            <c:manualLayout>
              <c:xMode val="edge"/>
              <c:yMode val="edge"/>
              <c:x val="1.7387852852797321E-2"/>
              <c:y val="0.299643834843225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6726400"/>
        <c:crosses val="autoZero"/>
        <c:crossBetween val="between"/>
      </c:valAx>
      <c:serAx>
        <c:axId val="150295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22395712"/>
        <c:crosses val="autoZero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 b="1"/>
            </a:pPr>
            <a:endParaRPr lang="de-DE"/>
          </a:p>
        </c:txPr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Tabelle2!$A$20</c:f>
              <c:strCache>
                <c:ptCount val="1"/>
                <c:pt idx="0">
                  <c:v>Mädchen %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Tabelle2!$B$19:$J$19</c:f>
              <c:strCache>
                <c:ptCount val="9"/>
                <c:pt idx="0">
                  <c:v>DSDS</c:v>
                </c:pt>
                <c:pt idx="1">
                  <c:v>GNTM</c:v>
                </c:pt>
                <c:pt idx="2">
                  <c:v>Voice of Germany</c:v>
                </c:pt>
                <c:pt idx="3">
                  <c:v>VoG Kids</c:v>
                </c:pt>
                <c:pt idx="4">
                  <c:v>Let´s Dance</c:v>
                </c:pt>
                <c:pt idx="5">
                  <c:v>Super-talent</c:v>
                </c:pt>
                <c:pt idx="6">
                  <c:v>Bachelor</c:v>
                </c:pt>
                <c:pt idx="7">
                  <c:v>Big Brother</c:v>
                </c:pt>
                <c:pt idx="8">
                  <c:v>andere</c:v>
                </c:pt>
              </c:strCache>
            </c:strRef>
          </c:cat>
          <c:val>
            <c:numRef>
              <c:f>Tabelle2!$B$20:$J$20</c:f>
              <c:numCache>
                <c:formatCode>0</c:formatCode>
                <c:ptCount val="9"/>
                <c:pt idx="0">
                  <c:v>38.461538461538467</c:v>
                </c:pt>
                <c:pt idx="1">
                  <c:v>46.153846153846153</c:v>
                </c:pt>
                <c:pt idx="2">
                  <c:v>76.923076923076934</c:v>
                </c:pt>
                <c:pt idx="3">
                  <c:v>69.230769230769226</c:v>
                </c:pt>
                <c:pt idx="4">
                  <c:v>46.153846153846153</c:v>
                </c:pt>
                <c:pt idx="5">
                  <c:v>46.153846153846153</c:v>
                </c:pt>
                <c:pt idx="6">
                  <c:v>38.461538461538467</c:v>
                </c:pt>
                <c:pt idx="7">
                  <c:v>30.76923076923077</c:v>
                </c:pt>
                <c:pt idx="8">
                  <c:v>15.384615384615385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B-4CC0-91DB-3E879B5C9B74}"/>
            </c:ext>
          </c:extLst>
        </c:ser>
        <c:ser>
          <c:idx val="1"/>
          <c:order val="1"/>
          <c:tx>
            <c:strRef>
              <c:f>Tabelle2!$A$21</c:f>
              <c:strCache>
                <c:ptCount val="1"/>
                <c:pt idx="0">
                  <c:v>Mädchen Statistik %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Tabelle2!$B$19:$J$19</c:f>
              <c:strCache>
                <c:ptCount val="9"/>
                <c:pt idx="0">
                  <c:v>DSDS</c:v>
                </c:pt>
                <c:pt idx="1">
                  <c:v>GNTM</c:v>
                </c:pt>
                <c:pt idx="2">
                  <c:v>Voice of Germany</c:v>
                </c:pt>
                <c:pt idx="3">
                  <c:v>VoG Kids</c:v>
                </c:pt>
                <c:pt idx="4">
                  <c:v>Let´s Dance</c:v>
                </c:pt>
                <c:pt idx="5">
                  <c:v>Super-talent</c:v>
                </c:pt>
                <c:pt idx="6">
                  <c:v>Bachelor</c:v>
                </c:pt>
                <c:pt idx="7">
                  <c:v>Big Brother</c:v>
                </c:pt>
                <c:pt idx="8">
                  <c:v>andere</c:v>
                </c:pt>
              </c:strCache>
            </c:strRef>
          </c:cat>
          <c:val>
            <c:numRef>
              <c:f>Tabelle2!$B$21:$J$21</c:f>
              <c:numCache>
                <c:formatCode>General</c:formatCode>
                <c:ptCount val="9"/>
                <c:pt idx="0" formatCode="0">
                  <c:v>57</c:v>
                </c:pt>
                <c:pt idx="1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B-4CC0-91DB-3E879B5C9B74}"/>
            </c:ext>
          </c:extLst>
        </c:ser>
        <c:ser>
          <c:idx val="2"/>
          <c:order val="2"/>
          <c:tx>
            <c:strRef>
              <c:f>Tabelle2!$A$22</c:f>
              <c:strCache>
                <c:ptCount val="1"/>
                <c:pt idx="0">
                  <c:v>Jungen 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Tabelle2!$B$19:$J$19</c:f>
              <c:strCache>
                <c:ptCount val="9"/>
                <c:pt idx="0">
                  <c:v>DSDS</c:v>
                </c:pt>
                <c:pt idx="1">
                  <c:v>GNTM</c:v>
                </c:pt>
                <c:pt idx="2">
                  <c:v>Voice of Germany</c:v>
                </c:pt>
                <c:pt idx="3">
                  <c:v>VoG Kids</c:v>
                </c:pt>
                <c:pt idx="4">
                  <c:v>Let´s Dance</c:v>
                </c:pt>
                <c:pt idx="5">
                  <c:v>Super-talent</c:v>
                </c:pt>
                <c:pt idx="6">
                  <c:v>Bachelor</c:v>
                </c:pt>
                <c:pt idx="7">
                  <c:v>Big Brother</c:v>
                </c:pt>
                <c:pt idx="8">
                  <c:v>andere</c:v>
                </c:pt>
              </c:strCache>
            </c:strRef>
          </c:cat>
          <c:val>
            <c:numRef>
              <c:f>Tabelle2!$B$22:$J$22</c:f>
              <c:numCache>
                <c:formatCode>0</c:formatCode>
                <c:ptCount val="9"/>
                <c:pt idx="0">
                  <c:v>60</c:v>
                </c:pt>
                <c:pt idx="1">
                  <c:v>0</c:v>
                </c:pt>
                <c:pt idx="2">
                  <c:v>60</c:v>
                </c:pt>
                <c:pt idx="3">
                  <c:v>40</c:v>
                </c:pt>
                <c:pt idx="4">
                  <c:v>40</c:v>
                </c:pt>
                <c:pt idx="5">
                  <c:v>60</c:v>
                </c:pt>
                <c:pt idx="6">
                  <c:v>20</c:v>
                </c:pt>
                <c:pt idx="7">
                  <c:v>20</c:v>
                </c:pt>
                <c:pt idx="8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B-4CC0-91DB-3E879B5C9B74}"/>
            </c:ext>
          </c:extLst>
        </c:ser>
        <c:ser>
          <c:idx val="3"/>
          <c:order val="3"/>
          <c:tx>
            <c:strRef>
              <c:f>Tabelle2!$A$23</c:f>
              <c:strCache>
                <c:ptCount val="1"/>
                <c:pt idx="0">
                  <c:v>Jungen Statistik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Tabelle2!$B$19:$J$19</c:f>
              <c:strCache>
                <c:ptCount val="9"/>
                <c:pt idx="0">
                  <c:v>DSDS</c:v>
                </c:pt>
                <c:pt idx="1">
                  <c:v>GNTM</c:v>
                </c:pt>
                <c:pt idx="2">
                  <c:v>Voice of Germany</c:v>
                </c:pt>
                <c:pt idx="3">
                  <c:v>VoG Kids</c:v>
                </c:pt>
                <c:pt idx="4">
                  <c:v>Let´s Dance</c:v>
                </c:pt>
                <c:pt idx="5">
                  <c:v>Super-talent</c:v>
                </c:pt>
                <c:pt idx="6">
                  <c:v>Bachelor</c:v>
                </c:pt>
                <c:pt idx="7">
                  <c:v>Big Brother</c:v>
                </c:pt>
                <c:pt idx="8">
                  <c:v>andere</c:v>
                </c:pt>
              </c:strCache>
            </c:strRef>
          </c:cat>
          <c:val>
            <c:numRef>
              <c:f>Tabelle2!$B$23:$J$23</c:f>
              <c:numCache>
                <c:formatCode>General</c:formatCode>
                <c:ptCount val="9"/>
                <c:pt idx="0">
                  <c:v>36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B-4CC0-91DB-3E879B5C9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052032"/>
        <c:axId val="237799680"/>
        <c:axId val="0"/>
      </c:bar3DChart>
      <c:catAx>
        <c:axId val="18705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de-DE"/>
          </a:p>
        </c:txPr>
        <c:crossAx val="237799680"/>
        <c:crosses val="autoZero"/>
        <c:auto val="1"/>
        <c:lblAlgn val="ctr"/>
        <c:lblOffset val="100"/>
        <c:noMultiLvlLbl val="0"/>
      </c:catAx>
      <c:valAx>
        <c:axId val="2377996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Angabe in %</a:t>
                </a:r>
              </a:p>
              <a:p>
                <a:pPr>
                  <a:defRPr/>
                </a:pPr>
                <a:endParaRPr lang="de-DE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de-DE"/>
          </a:p>
        </c:txPr>
        <c:crossAx val="187052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vert="horz"/>
          <a:lstStyle/>
          <a:p>
            <a:pPr rtl="0">
              <a:defRPr sz="1400" b="1"/>
            </a:pPr>
            <a:endParaRPr lang="de-DE"/>
          </a:p>
        </c:txPr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Tabelle2!$A$31</c:f>
              <c:strCache>
                <c:ptCount val="1"/>
                <c:pt idx="0">
                  <c:v>Mädchen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Tabelle2!$B$30:$I$30</c:f>
              <c:strCache>
                <c:ptCount val="8"/>
                <c:pt idx="0">
                  <c:v>wegen der TN/ Jury</c:v>
                </c:pt>
                <c:pt idx="1">
                  <c:v>interessant/ spannend</c:v>
                </c:pt>
                <c:pt idx="2">
                  <c:v>lustig/ unterhaltsam/ macht Spaß</c:v>
                </c:pt>
                <c:pt idx="3">
                  <c:v>aus Langeweile</c:v>
                </c:pt>
                <c:pt idx="4">
                  <c:v>darüber ablästern</c:v>
                </c:pt>
                <c:pt idx="5">
                  <c:v>Mitschauen mit anderen Familien-mitgliedern</c:v>
                </c:pt>
                <c:pt idx="6">
                  <c:v>Mitsprechen im Freundeskreis</c:v>
                </c:pt>
                <c:pt idx="7">
                  <c:v>sonstige Gründe</c:v>
                </c:pt>
              </c:strCache>
            </c:strRef>
          </c:cat>
          <c:val>
            <c:numRef>
              <c:f>Tabelle2!$B$31:$I$31</c:f>
              <c:numCache>
                <c:formatCode>0</c:formatCode>
                <c:ptCount val="8"/>
                <c:pt idx="0">
                  <c:v>38.461538461538467</c:v>
                </c:pt>
                <c:pt idx="1">
                  <c:v>15.384615384615385</c:v>
                </c:pt>
                <c:pt idx="2">
                  <c:v>84.615384615384613</c:v>
                </c:pt>
                <c:pt idx="3">
                  <c:v>15.384615384615385</c:v>
                </c:pt>
                <c:pt idx="4">
                  <c:v>61.53846153846154</c:v>
                </c:pt>
                <c:pt idx="5">
                  <c:v>7.6923076923076925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D9-4683-94D4-4C48C9A6D2EC}"/>
            </c:ext>
          </c:extLst>
        </c:ser>
        <c:ser>
          <c:idx val="1"/>
          <c:order val="1"/>
          <c:tx>
            <c:strRef>
              <c:f>Tabelle2!$A$32</c:f>
              <c:strCache>
                <c:ptCount val="1"/>
                <c:pt idx="0">
                  <c:v>Jungen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Tabelle2!$B$30:$I$30</c:f>
              <c:strCache>
                <c:ptCount val="8"/>
                <c:pt idx="0">
                  <c:v>wegen der TN/ Jury</c:v>
                </c:pt>
                <c:pt idx="1">
                  <c:v>interessant/ spannend</c:v>
                </c:pt>
                <c:pt idx="2">
                  <c:v>lustig/ unterhaltsam/ macht Spaß</c:v>
                </c:pt>
                <c:pt idx="3">
                  <c:v>aus Langeweile</c:v>
                </c:pt>
                <c:pt idx="4">
                  <c:v>darüber ablästern</c:v>
                </c:pt>
                <c:pt idx="5">
                  <c:v>Mitschauen mit anderen Familien-mitgliedern</c:v>
                </c:pt>
                <c:pt idx="6">
                  <c:v>Mitsprechen im Freundeskreis</c:v>
                </c:pt>
                <c:pt idx="7">
                  <c:v>sonstige Gründe</c:v>
                </c:pt>
              </c:strCache>
            </c:strRef>
          </c:cat>
          <c:val>
            <c:numRef>
              <c:f>Tabelle2!$B$32:$I$32</c:f>
              <c:numCache>
                <c:formatCode>0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80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D9-4683-94D4-4C48C9A6D2EC}"/>
            </c:ext>
          </c:extLst>
        </c:ser>
        <c:ser>
          <c:idx val="2"/>
          <c:order val="2"/>
          <c:tx>
            <c:strRef>
              <c:f>Tabelle2!$A$33</c:f>
              <c:strCache>
                <c:ptCount val="1"/>
                <c:pt idx="0">
                  <c:v>Gesamt:</c:v>
                </c:pt>
              </c:strCache>
            </c:strRef>
          </c:tx>
          <c:invertIfNegative val="0"/>
          <c:cat>
            <c:strRef>
              <c:f>Tabelle2!$B$30:$I$30</c:f>
              <c:strCache>
                <c:ptCount val="8"/>
                <c:pt idx="0">
                  <c:v>wegen der TN/ Jury</c:v>
                </c:pt>
                <c:pt idx="1">
                  <c:v>interessant/ spannend</c:v>
                </c:pt>
                <c:pt idx="2">
                  <c:v>lustig/ unterhaltsam/ macht Spaß</c:v>
                </c:pt>
                <c:pt idx="3">
                  <c:v>aus Langeweile</c:v>
                </c:pt>
                <c:pt idx="4">
                  <c:v>darüber ablästern</c:v>
                </c:pt>
                <c:pt idx="5">
                  <c:v>Mitschauen mit anderen Familien-mitgliedern</c:v>
                </c:pt>
                <c:pt idx="6">
                  <c:v>Mitsprechen im Freundeskreis</c:v>
                </c:pt>
                <c:pt idx="7">
                  <c:v>sonstige Gründe</c:v>
                </c:pt>
              </c:strCache>
            </c:strRef>
          </c:cat>
          <c:val>
            <c:numRef>
              <c:f>Tabelle2!$B$33:$I$33</c:f>
              <c:numCache>
                <c:formatCode>0</c:formatCode>
                <c:ptCount val="8"/>
                <c:pt idx="0">
                  <c:v>30</c:v>
                </c:pt>
                <c:pt idx="1">
                  <c:v>20</c:v>
                </c:pt>
                <c:pt idx="2">
                  <c:v>65</c:v>
                </c:pt>
                <c:pt idx="3">
                  <c:v>20</c:v>
                </c:pt>
                <c:pt idx="4">
                  <c:v>60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D9-4683-94D4-4C48C9A6D2EC}"/>
            </c:ext>
          </c:extLst>
        </c:ser>
        <c:ser>
          <c:idx val="3"/>
          <c:order val="3"/>
          <c:tx>
            <c:strRef>
              <c:f>Tabelle2!$A$34</c:f>
              <c:strCache>
                <c:ptCount val="1"/>
                <c:pt idx="0">
                  <c:v>Statistik:</c:v>
                </c:pt>
              </c:strCache>
            </c:strRef>
          </c:tx>
          <c:invertIfNegative val="0"/>
          <c:cat>
            <c:strRef>
              <c:f>Tabelle2!$B$30:$I$30</c:f>
              <c:strCache>
                <c:ptCount val="8"/>
                <c:pt idx="0">
                  <c:v>wegen der TN/ Jury</c:v>
                </c:pt>
                <c:pt idx="1">
                  <c:v>interessant/ spannend</c:v>
                </c:pt>
                <c:pt idx="2">
                  <c:v>lustig/ unterhaltsam/ macht Spaß</c:v>
                </c:pt>
                <c:pt idx="3">
                  <c:v>aus Langeweile</c:v>
                </c:pt>
                <c:pt idx="4">
                  <c:v>darüber ablästern</c:v>
                </c:pt>
                <c:pt idx="5">
                  <c:v>Mitschauen mit anderen Familien-mitgliedern</c:v>
                </c:pt>
                <c:pt idx="6">
                  <c:v>Mitsprechen im Freundeskreis</c:v>
                </c:pt>
                <c:pt idx="7">
                  <c:v>sonstige Gründe</c:v>
                </c:pt>
              </c:strCache>
            </c:strRef>
          </c:cat>
          <c:val>
            <c:numRef>
              <c:f>Tabelle2!$B$34:$I$34</c:f>
              <c:numCache>
                <c:formatCode>0</c:formatCode>
                <c:ptCount val="8"/>
                <c:pt idx="0">
                  <c:v>37</c:v>
                </c:pt>
                <c:pt idx="1">
                  <c:v>43</c:v>
                </c:pt>
                <c:pt idx="2">
                  <c:v>65</c:v>
                </c:pt>
                <c:pt idx="3">
                  <c:v>66</c:v>
                </c:pt>
                <c:pt idx="4">
                  <c:v>69</c:v>
                </c:pt>
                <c:pt idx="5">
                  <c:v>17</c:v>
                </c:pt>
                <c:pt idx="6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D9-4683-94D4-4C48C9A6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053568"/>
        <c:axId val="237801408"/>
        <c:axId val="0"/>
      </c:bar3DChart>
      <c:catAx>
        <c:axId val="1870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de-DE"/>
          </a:p>
        </c:txPr>
        <c:crossAx val="237801408"/>
        <c:crosses val="autoZero"/>
        <c:auto val="1"/>
        <c:lblAlgn val="ctr"/>
        <c:lblOffset val="100"/>
        <c:noMultiLvlLbl val="0"/>
      </c:catAx>
      <c:valAx>
        <c:axId val="237801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Angabe in %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de-DE"/>
          </a:p>
        </c:txPr>
        <c:crossAx val="1870535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vert="horz"/>
          <a:lstStyle/>
          <a:p>
            <a:pPr rtl="0">
              <a:defRPr sz="1400" b="1"/>
            </a:pPr>
            <a:endParaRPr lang="de-DE"/>
          </a:p>
        </c:txPr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Tabelle2!$B$40</c:f>
              <c:strCache>
                <c:ptCount val="1"/>
                <c:pt idx="0">
                  <c:v>Gesamtnennung Klasse in %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Tabelle2!$A$41:$A$50</c:f>
              <c:strCache>
                <c:ptCount val="10"/>
                <c:pt idx="0">
                  <c:v>Spielfilme</c:v>
                </c:pt>
                <c:pt idx="1">
                  <c:v>Musiksendungen</c:v>
                </c:pt>
                <c:pt idx="2">
                  <c:v>Quizshows</c:v>
                </c:pt>
                <c:pt idx="3">
                  <c:v>Comedy</c:v>
                </c:pt>
                <c:pt idx="4">
                  <c:v>Daily Soaps/ Serien</c:v>
                </c:pt>
                <c:pt idx="5">
                  <c:v>Sport</c:v>
                </c:pt>
                <c:pt idx="6">
                  <c:v>Magazine</c:v>
                </c:pt>
                <c:pt idx="7">
                  <c:v>Tiersendungen</c:v>
                </c:pt>
                <c:pt idx="8">
                  <c:v>Talkshows</c:v>
                </c:pt>
                <c:pt idx="9">
                  <c:v>andere Formate</c:v>
                </c:pt>
              </c:strCache>
            </c:strRef>
          </c:cat>
          <c:val>
            <c:numRef>
              <c:f>Tabelle2!$B$41:$B$50</c:f>
              <c:numCache>
                <c:formatCode>0</c:formatCode>
                <c:ptCount val="10"/>
                <c:pt idx="0">
                  <c:v>45</c:v>
                </c:pt>
                <c:pt idx="1">
                  <c:v>30</c:v>
                </c:pt>
                <c:pt idx="2">
                  <c:v>20</c:v>
                </c:pt>
                <c:pt idx="3">
                  <c:v>40</c:v>
                </c:pt>
                <c:pt idx="4">
                  <c:v>10</c:v>
                </c:pt>
                <c:pt idx="5">
                  <c:v>35</c:v>
                </c:pt>
                <c:pt idx="6">
                  <c:v>5</c:v>
                </c:pt>
                <c:pt idx="7">
                  <c:v>0</c:v>
                </c:pt>
                <c:pt idx="8">
                  <c:v>10</c:v>
                </c:pt>
                <c:pt idx="9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C-4B15-9E2F-6704BECD2879}"/>
            </c:ext>
          </c:extLst>
        </c:ser>
        <c:ser>
          <c:idx val="1"/>
          <c:order val="1"/>
          <c:tx>
            <c:strRef>
              <c:f>Tabelle2!$C$40</c:f>
              <c:strCache>
                <c:ptCount val="1"/>
                <c:pt idx="0">
                  <c:v>Statistik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Tabelle2!$A$41:$A$50</c:f>
              <c:strCache>
                <c:ptCount val="10"/>
                <c:pt idx="0">
                  <c:v>Spielfilme</c:v>
                </c:pt>
                <c:pt idx="1">
                  <c:v>Musiksendungen</c:v>
                </c:pt>
                <c:pt idx="2">
                  <c:v>Quizshows</c:v>
                </c:pt>
                <c:pt idx="3">
                  <c:v>Comedy</c:v>
                </c:pt>
                <c:pt idx="4">
                  <c:v>Daily Soaps/ Serien</c:v>
                </c:pt>
                <c:pt idx="5">
                  <c:v>Sport</c:v>
                </c:pt>
                <c:pt idx="6">
                  <c:v>Magazine</c:v>
                </c:pt>
                <c:pt idx="7">
                  <c:v>Tiersendungen</c:v>
                </c:pt>
                <c:pt idx="8">
                  <c:v>Talkshows</c:v>
                </c:pt>
                <c:pt idx="9">
                  <c:v>andere Formate</c:v>
                </c:pt>
              </c:strCache>
            </c:strRef>
          </c:cat>
          <c:val>
            <c:numRef>
              <c:f>Tabelle2!$C$41:$C$50</c:f>
              <c:numCache>
                <c:formatCode>General</c:formatCode>
                <c:ptCount val="10"/>
                <c:pt idx="0">
                  <c:v>71</c:v>
                </c:pt>
                <c:pt idx="1">
                  <c:v>58</c:v>
                </c:pt>
                <c:pt idx="2">
                  <c:v>21</c:v>
                </c:pt>
                <c:pt idx="3">
                  <c:v>66</c:v>
                </c:pt>
                <c:pt idx="4">
                  <c:v>64</c:v>
                </c:pt>
                <c:pt idx="5">
                  <c:v>34</c:v>
                </c:pt>
                <c:pt idx="6">
                  <c:v>31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8C-4B15-9E2F-6704BECD2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055616"/>
        <c:axId val="237803712"/>
      </c:barChart>
      <c:catAx>
        <c:axId val="187055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7803712"/>
        <c:crosses val="autoZero"/>
        <c:auto val="1"/>
        <c:lblAlgn val="ctr"/>
        <c:lblOffset val="100"/>
        <c:noMultiLvlLbl val="0"/>
      </c:catAx>
      <c:valAx>
        <c:axId val="237803712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extTo"/>
        <c:crossAx val="18705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Tabelle2!$B$55</c:f>
              <c:strCache>
                <c:ptCount val="1"/>
                <c:pt idx="0">
                  <c:v>Mädchen</c:v>
                </c:pt>
              </c:strCache>
            </c:strRef>
          </c:tx>
          <c:spPr>
            <a:solidFill>
              <a:srgbClr val="FF0000">
                <a:alpha val="99000"/>
              </a:srgbClr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Tabelle2!$A$56:$A$59</c:f>
              <c:strCache>
                <c:ptCount val="4"/>
                <c:pt idx="0">
                  <c:v>Freunde/ Bekannte</c:v>
                </c:pt>
                <c:pt idx="1">
                  <c:v>Familie</c:v>
                </c:pt>
                <c:pt idx="2">
                  <c:v>Internet</c:v>
                </c:pt>
                <c:pt idx="3">
                  <c:v>Magazine</c:v>
                </c:pt>
              </c:strCache>
            </c:strRef>
          </c:cat>
          <c:val>
            <c:numRef>
              <c:f>Tabelle2!$B$56:$B$59</c:f>
              <c:numCache>
                <c:formatCode>0</c:formatCode>
                <c:ptCount val="4"/>
                <c:pt idx="0">
                  <c:v>50</c:v>
                </c:pt>
                <c:pt idx="1">
                  <c:v>14.285714285714285</c:v>
                </c:pt>
                <c:pt idx="2">
                  <c:v>57.142857142857139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5-4E8B-83FF-35C3B6B10906}"/>
            </c:ext>
          </c:extLst>
        </c:ser>
        <c:ser>
          <c:idx val="1"/>
          <c:order val="1"/>
          <c:tx>
            <c:strRef>
              <c:f>Tabelle2!$C$55</c:f>
              <c:strCache>
                <c:ptCount val="1"/>
                <c:pt idx="0">
                  <c:v>Statistik Mädchen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Tabelle2!$A$56:$A$59</c:f>
              <c:strCache>
                <c:ptCount val="4"/>
                <c:pt idx="0">
                  <c:v>Freunde/ Bekannte</c:v>
                </c:pt>
                <c:pt idx="1">
                  <c:v>Familie</c:v>
                </c:pt>
                <c:pt idx="2">
                  <c:v>Internet</c:v>
                </c:pt>
                <c:pt idx="3">
                  <c:v>Magazine</c:v>
                </c:pt>
              </c:strCache>
            </c:strRef>
          </c:cat>
          <c:val>
            <c:numRef>
              <c:f>Tabelle2!$C$56:$C$59</c:f>
              <c:numCache>
                <c:formatCode>0</c:formatCode>
                <c:ptCount val="4"/>
                <c:pt idx="0">
                  <c:v>83</c:v>
                </c:pt>
                <c:pt idx="1">
                  <c:v>38</c:v>
                </c:pt>
                <c:pt idx="2">
                  <c:v>40</c:v>
                </c:pt>
                <c:pt idx="3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A5-4E8B-83FF-35C3B6B10906}"/>
            </c:ext>
          </c:extLst>
        </c:ser>
        <c:ser>
          <c:idx val="2"/>
          <c:order val="2"/>
          <c:tx>
            <c:strRef>
              <c:f>Tabelle2!$D$55</c:f>
              <c:strCache>
                <c:ptCount val="1"/>
                <c:pt idx="0">
                  <c:v>Jungen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Tabelle2!$A$56:$A$59</c:f>
              <c:strCache>
                <c:ptCount val="4"/>
                <c:pt idx="0">
                  <c:v>Freunde/ Bekannte</c:v>
                </c:pt>
                <c:pt idx="1">
                  <c:v>Familie</c:v>
                </c:pt>
                <c:pt idx="2">
                  <c:v>Internet</c:v>
                </c:pt>
                <c:pt idx="3">
                  <c:v>Magazine</c:v>
                </c:pt>
              </c:strCache>
            </c:strRef>
          </c:cat>
          <c:val>
            <c:numRef>
              <c:f>Tabelle2!$D$56:$D$59</c:f>
              <c:numCache>
                <c:formatCode>0</c:formatCode>
                <c:ptCount val="4"/>
                <c:pt idx="0">
                  <c:v>16.666666666666664</c:v>
                </c:pt>
                <c:pt idx="1">
                  <c:v>0</c:v>
                </c:pt>
                <c:pt idx="2">
                  <c:v>33.333333333333329</c:v>
                </c:pt>
                <c:pt idx="3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A5-4E8B-83FF-35C3B6B10906}"/>
            </c:ext>
          </c:extLst>
        </c:ser>
        <c:ser>
          <c:idx val="3"/>
          <c:order val="3"/>
          <c:tx>
            <c:strRef>
              <c:f>Tabelle2!$E$55</c:f>
              <c:strCache>
                <c:ptCount val="1"/>
                <c:pt idx="0">
                  <c:v>Statistik Jungen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Tabelle2!$A$56:$A$59</c:f>
              <c:strCache>
                <c:ptCount val="4"/>
                <c:pt idx="0">
                  <c:v>Freunde/ Bekannte</c:v>
                </c:pt>
                <c:pt idx="1">
                  <c:v>Familie</c:v>
                </c:pt>
                <c:pt idx="2">
                  <c:v>Internet</c:v>
                </c:pt>
                <c:pt idx="3">
                  <c:v>Magazine</c:v>
                </c:pt>
              </c:strCache>
            </c:strRef>
          </c:cat>
          <c:val>
            <c:numRef>
              <c:f>Tabelle2!$E$56:$E$59</c:f>
              <c:numCache>
                <c:formatCode>0</c:formatCode>
                <c:ptCount val="4"/>
                <c:pt idx="0">
                  <c:v>55</c:v>
                </c:pt>
                <c:pt idx="1">
                  <c:v>29</c:v>
                </c:pt>
                <c:pt idx="2">
                  <c:v>33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A5-4E8B-83FF-35C3B6B1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7322880"/>
        <c:axId val="27597267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Tabelle2!$A$60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15000"/>
                          <a:satMod val="180000"/>
                        </a:schemeClr>
                      </a:gs>
                      <a:gs pos="50000">
                        <a:schemeClr val="accent5">
                          <a:shade val="45000"/>
                          <a:satMod val="170000"/>
                        </a:schemeClr>
                      </a:gs>
                      <a:gs pos="70000">
                        <a:schemeClr val="accent5">
                          <a:tint val="99000"/>
                          <a:shade val="65000"/>
                          <a:satMod val="155000"/>
                        </a:schemeClr>
                      </a:gs>
                      <a:gs pos="100000">
                        <a:schemeClr val="accent5">
                          <a:tint val="95500"/>
                          <a:shade val="100000"/>
                          <a:satMod val="15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50800" dist="38100" dir="5400000" rotWithShape="0">
                      <a:srgbClr val="000000">
                        <a:alpha val="35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Tabelle2!$B$55:$E$55</c15:sqref>
                        </c15:formulaRef>
                      </c:ext>
                    </c:extLst>
                    <c:strCache>
                      <c:ptCount val="4"/>
                      <c:pt idx="0">
                        <c:v>Mädchen</c:v>
                      </c:pt>
                      <c:pt idx="1">
                        <c:v>Statistik Mädchen</c:v>
                      </c:pt>
                      <c:pt idx="2">
                        <c:v>Jungen</c:v>
                      </c:pt>
                      <c:pt idx="3">
                        <c:v>Statistik Jungen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Tabelle2!$B$60:$E$60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5A5-4E8B-83FF-35C3B6B10906}"/>
                  </c:ext>
                </c:extLst>
              </c15:ser>
            </c15:filteredBarSeries>
          </c:ext>
        </c:extLst>
      </c:bar3DChart>
      <c:catAx>
        <c:axId val="1873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972672"/>
        <c:crosses val="autoZero"/>
        <c:auto val="1"/>
        <c:lblAlgn val="ctr"/>
        <c:lblOffset val="100"/>
        <c:noMultiLvlLbl val="0"/>
      </c:catAx>
      <c:valAx>
        <c:axId val="27597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Angaben 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322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Tabelle2!$B$64</c:f>
              <c:strCache>
                <c:ptCount val="1"/>
                <c:pt idx="0">
                  <c:v>Mädchen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Tabelle2!$A$65:$A$68</c:f>
              <c:strCache>
                <c:ptCount val="4"/>
                <c:pt idx="0">
                  <c:v>regelmäßig/ häufig</c:v>
                </c:pt>
                <c:pt idx="1">
                  <c:v>manchmal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Tabelle2!$B$65:$B$68</c:f>
              <c:numCache>
                <c:formatCode>0</c:formatCode>
                <c:ptCount val="4"/>
                <c:pt idx="0">
                  <c:v>14.285714285714285</c:v>
                </c:pt>
                <c:pt idx="1">
                  <c:v>50</c:v>
                </c:pt>
                <c:pt idx="2">
                  <c:v>21.428571428571427</c:v>
                </c:pt>
                <c:pt idx="3">
                  <c:v>14.285714285714285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4-4AB9-B67E-30BF1988FA4B}"/>
            </c:ext>
          </c:extLst>
        </c:ser>
        <c:ser>
          <c:idx val="1"/>
          <c:order val="1"/>
          <c:tx>
            <c:strRef>
              <c:f>Tabelle2!$C$64</c:f>
              <c:strCache>
                <c:ptCount val="1"/>
                <c:pt idx="0">
                  <c:v>Jungen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Tabelle2!$A$65:$A$68</c:f>
              <c:strCache>
                <c:ptCount val="4"/>
                <c:pt idx="0">
                  <c:v>regelmäßig/ häufig</c:v>
                </c:pt>
                <c:pt idx="1">
                  <c:v>manchmal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Tabelle2!$C$65:$C$68</c:f>
              <c:numCache>
                <c:formatCode>0</c:formatCode>
                <c:ptCount val="4"/>
                <c:pt idx="0">
                  <c:v>16.666666666666664</c:v>
                </c:pt>
                <c:pt idx="1">
                  <c:v>0</c:v>
                </c:pt>
                <c:pt idx="2">
                  <c:v>66.666666666666657</c:v>
                </c:pt>
                <c:pt idx="3">
                  <c:v>16.666666666666664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4-4AB9-B67E-30BF1988F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324928"/>
        <c:axId val="275974976"/>
        <c:axId val="186737920"/>
      </c:bar3DChart>
      <c:catAx>
        <c:axId val="18732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974976"/>
        <c:crosses val="autoZero"/>
        <c:auto val="1"/>
        <c:lblAlgn val="ctr"/>
        <c:lblOffset val="100"/>
        <c:noMultiLvlLbl val="0"/>
      </c:catAx>
      <c:valAx>
        <c:axId val="27597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Angabe 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324928"/>
        <c:crosses val="autoZero"/>
        <c:crossBetween val="between"/>
      </c:valAx>
      <c:serAx>
        <c:axId val="186737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974976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Tabelle2!$B$73</c:f>
              <c:strCache>
                <c:ptCount val="1"/>
                <c:pt idx="0">
                  <c:v>Mädchen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Tabelle2!$A$74:$A$77</c:f>
              <c:strCache>
                <c:ptCount val="4"/>
                <c:pt idx="0">
                  <c:v>[0; 0,5]</c:v>
                </c:pt>
                <c:pt idx="1">
                  <c:v>]0,5;1]</c:v>
                </c:pt>
                <c:pt idx="2">
                  <c:v>]1; 2]</c:v>
                </c:pt>
                <c:pt idx="3">
                  <c:v>&gt; 2</c:v>
                </c:pt>
              </c:strCache>
            </c:strRef>
          </c:cat>
          <c:val>
            <c:numRef>
              <c:f>Tabelle2!$B$74:$B$77</c:f>
              <c:numCache>
                <c:formatCode>0</c:formatCode>
                <c:ptCount val="4"/>
                <c:pt idx="0">
                  <c:v>71.428571428571431</c:v>
                </c:pt>
                <c:pt idx="1">
                  <c:v>21.428571428571427</c:v>
                </c:pt>
                <c:pt idx="2">
                  <c:v>0</c:v>
                </c:pt>
                <c:pt idx="3">
                  <c:v>7.1428571428571423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6B-4981-A28B-7A8E466E910F}"/>
            </c:ext>
          </c:extLst>
        </c:ser>
        <c:ser>
          <c:idx val="1"/>
          <c:order val="1"/>
          <c:tx>
            <c:strRef>
              <c:f>Tabelle2!$C$73</c:f>
              <c:strCache>
                <c:ptCount val="1"/>
                <c:pt idx="0">
                  <c:v>Jungen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Tabelle2!$A$74:$A$77</c:f>
              <c:strCache>
                <c:ptCount val="4"/>
                <c:pt idx="0">
                  <c:v>[0; 0,5]</c:v>
                </c:pt>
                <c:pt idx="1">
                  <c:v>]0,5;1]</c:v>
                </c:pt>
                <c:pt idx="2">
                  <c:v>]1; 2]</c:v>
                </c:pt>
                <c:pt idx="3">
                  <c:v>&gt; 2</c:v>
                </c:pt>
              </c:strCache>
            </c:strRef>
          </c:cat>
          <c:val>
            <c:numRef>
              <c:f>Tabelle2!$C$74:$C$77</c:f>
              <c:numCache>
                <c:formatCode>0</c:formatCode>
                <c:ptCount val="4"/>
                <c:pt idx="0">
                  <c:v>16.666666666666664</c:v>
                </c:pt>
                <c:pt idx="1">
                  <c:v>16.666666666666664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6B-4981-A28B-7A8E466E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37280"/>
        <c:axId val="275977280"/>
        <c:axId val="186738560"/>
      </c:bar3DChart>
      <c:catAx>
        <c:axId val="18793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977280"/>
        <c:crosses val="autoZero"/>
        <c:auto val="1"/>
        <c:lblAlgn val="ctr"/>
        <c:lblOffset val="100"/>
        <c:noMultiLvlLbl val="0"/>
      </c:catAx>
      <c:valAx>
        <c:axId val="2759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Angabe 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937280"/>
        <c:crosses val="autoZero"/>
        <c:crossBetween val="between"/>
      </c:valAx>
      <c:serAx>
        <c:axId val="186738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977280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781049</xdr:colOff>
      <xdr:row>4</xdr:row>
      <xdr:rowOff>114300</xdr:rowOff>
    </xdr:from>
    <xdr:to>
      <xdr:col>10</xdr:col>
      <xdr:colOff>781050</xdr:colOff>
      <xdr:row>32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19048</xdr:colOff>
      <xdr:row>37</xdr:row>
      <xdr:rowOff>152399</xdr:rowOff>
    </xdr:from>
    <xdr:to>
      <xdr:col>14</xdr:col>
      <xdr:colOff>485775</xdr:colOff>
      <xdr:row>61</xdr:row>
      <xdr:rowOff>123824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685797</xdr:colOff>
      <xdr:row>67</xdr:row>
      <xdr:rowOff>114298</xdr:rowOff>
    </xdr:from>
    <xdr:to>
      <xdr:col>17</xdr:col>
      <xdr:colOff>9525</xdr:colOff>
      <xdr:row>93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166</xdr:row>
      <xdr:rowOff>161924</xdr:rowOff>
    </xdr:from>
    <xdr:to>
      <xdr:col>10</xdr:col>
      <xdr:colOff>742949</xdr:colOff>
      <xdr:row>201</xdr:row>
      <xdr:rowOff>142876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714374</xdr:colOff>
      <xdr:row>99</xdr:row>
      <xdr:rowOff>66674</xdr:rowOff>
    </xdr:from>
    <xdr:to>
      <xdr:col>11</xdr:col>
      <xdr:colOff>190500</xdr:colOff>
      <xdr:row>130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685800</xdr:colOff>
      <xdr:row>134</xdr:row>
      <xdr:rowOff>9524</xdr:rowOff>
    </xdr:from>
    <xdr:to>
      <xdr:col>11</xdr:col>
      <xdr:colOff>228600</xdr:colOff>
      <xdr:row>162</xdr:row>
      <xdr:rowOff>114300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704850</xdr:colOff>
      <xdr:row>207</xdr:row>
      <xdr:rowOff>28574</xdr:rowOff>
    </xdr:from>
    <xdr:to>
      <xdr:col>11</xdr:col>
      <xdr:colOff>342900</xdr:colOff>
      <xdr:row>235</xdr:row>
      <xdr:rowOff>152399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änzend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25" workbookViewId="0">
      <selection activeCell="E45" sqref="E45"/>
    </sheetView>
  </sheetViews>
  <sheetFormatPr baseColWidth="10" defaultRowHeight="15" x14ac:dyDescent="0.25"/>
  <sheetData>
    <row r="1" spans="1:11" ht="20.25" thickBot="1" x14ac:dyDescent="0.35">
      <c r="A1" s="1" t="s">
        <v>0</v>
      </c>
      <c r="C1" s="11" t="s">
        <v>61</v>
      </c>
      <c r="D1" s="11"/>
      <c r="E1" s="11"/>
      <c r="J1" s="11"/>
      <c r="K1" s="11"/>
    </row>
    <row r="2" spans="1:11" ht="15.75" thickTop="1" x14ac:dyDescent="0.25">
      <c r="C2" s="11" t="s">
        <v>39</v>
      </c>
      <c r="D2" s="29">
        <v>14</v>
      </c>
      <c r="E2" s="11" t="s">
        <v>40</v>
      </c>
      <c r="F2" s="30">
        <v>6</v>
      </c>
    </row>
    <row r="4" spans="1:11" ht="14.45" x14ac:dyDescent="0.5">
      <c r="A4" s="9" t="s">
        <v>77</v>
      </c>
      <c r="B4" s="9"/>
      <c r="C4" s="9"/>
      <c r="D4" s="9"/>
      <c r="E4" s="9"/>
    </row>
    <row r="6" spans="1:11" x14ac:dyDescent="0.25">
      <c r="B6" s="5" t="s">
        <v>34</v>
      </c>
      <c r="C6" s="4" t="s">
        <v>3</v>
      </c>
      <c r="D6" s="6" t="s">
        <v>33</v>
      </c>
      <c r="E6" s="7" t="s">
        <v>4</v>
      </c>
    </row>
    <row r="7" spans="1:11" x14ac:dyDescent="0.25">
      <c r="A7" s="8" t="s">
        <v>1</v>
      </c>
      <c r="B7" s="31">
        <v>3</v>
      </c>
      <c r="C7" s="31">
        <v>2</v>
      </c>
      <c r="D7" s="31">
        <v>8</v>
      </c>
      <c r="E7" s="31">
        <v>1</v>
      </c>
    </row>
    <row r="8" spans="1:11" ht="14.45" x14ac:dyDescent="0.5">
      <c r="A8" s="3" t="s">
        <v>2</v>
      </c>
      <c r="B8" s="32">
        <v>0</v>
      </c>
      <c r="C8" s="32">
        <v>0</v>
      </c>
      <c r="D8" s="32">
        <v>5</v>
      </c>
      <c r="E8" s="32">
        <v>1</v>
      </c>
    </row>
    <row r="9" spans="1:11" ht="14.45" x14ac:dyDescent="0.5">
      <c r="A9" t="s">
        <v>38</v>
      </c>
      <c r="B9">
        <f xml:space="preserve"> SUM(B7:B8)</f>
        <v>3</v>
      </c>
      <c r="C9">
        <f xml:space="preserve"> SUM(C7:C8)</f>
        <v>2</v>
      </c>
      <c r="D9">
        <f xml:space="preserve"> SUM(D7:D8)</f>
        <v>13</v>
      </c>
      <c r="E9">
        <f xml:space="preserve"> SUM(E7:E8)</f>
        <v>2</v>
      </c>
    </row>
    <row r="12" spans="1:11" ht="14.45" x14ac:dyDescent="0.5">
      <c r="A12" s="9" t="s">
        <v>79</v>
      </c>
      <c r="B12" s="9"/>
      <c r="C12" s="9"/>
      <c r="D12" s="9"/>
      <c r="E12" s="9"/>
    </row>
    <row r="14" spans="1:11" x14ac:dyDescent="0.25">
      <c r="D14" s="8" t="s">
        <v>1</v>
      </c>
      <c r="E14" s="14" t="s">
        <v>2</v>
      </c>
    </row>
    <row r="15" spans="1:11" ht="14.45" x14ac:dyDescent="0.5">
      <c r="A15" s="2" t="s">
        <v>5</v>
      </c>
      <c r="B15" s="2"/>
      <c r="C15" s="2"/>
      <c r="D15" s="33">
        <v>5</v>
      </c>
      <c r="E15" s="32">
        <v>3</v>
      </c>
    </row>
    <row r="16" spans="1:11" ht="14.45" x14ac:dyDescent="0.5">
      <c r="A16" s="2" t="s">
        <v>6</v>
      </c>
      <c r="B16" s="2"/>
      <c r="C16" s="2"/>
      <c r="D16" s="31">
        <v>6</v>
      </c>
      <c r="E16" s="32">
        <v>0</v>
      </c>
    </row>
    <row r="17" spans="1:5" ht="14.45" x14ac:dyDescent="0.5">
      <c r="A17" s="2" t="s">
        <v>7</v>
      </c>
      <c r="B17" s="2"/>
      <c r="C17" s="2"/>
      <c r="D17" s="31">
        <v>10</v>
      </c>
      <c r="E17" s="32">
        <v>3</v>
      </c>
    </row>
    <row r="18" spans="1:5" ht="14.45" x14ac:dyDescent="0.5">
      <c r="A18" s="2" t="s">
        <v>8</v>
      </c>
      <c r="B18" s="2"/>
      <c r="C18" s="2"/>
      <c r="D18" s="31">
        <v>9</v>
      </c>
      <c r="E18" s="32">
        <v>2</v>
      </c>
    </row>
    <row r="19" spans="1:5" x14ac:dyDescent="0.25">
      <c r="A19" s="2" t="s">
        <v>9</v>
      </c>
      <c r="B19" s="2"/>
      <c r="C19" s="2"/>
      <c r="D19" s="31">
        <v>6</v>
      </c>
      <c r="E19" s="32">
        <v>2</v>
      </c>
    </row>
    <row r="20" spans="1:5" ht="14.45" x14ac:dyDescent="0.5">
      <c r="A20" s="2" t="s">
        <v>10</v>
      </c>
      <c r="B20" s="2"/>
      <c r="C20" s="2"/>
      <c r="D20" s="31">
        <v>6</v>
      </c>
      <c r="E20" s="32">
        <v>3</v>
      </c>
    </row>
    <row r="21" spans="1:5" ht="14.45" x14ac:dyDescent="0.5">
      <c r="A21" s="2" t="s">
        <v>11</v>
      </c>
      <c r="B21" s="2"/>
      <c r="C21" s="2"/>
      <c r="D21" s="31">
        <v>5</v>
      </c>
      <c r="E21" s="32">
        <v>1</v>
      </c>
    </row>
    <row r="22" spans="1:5" ht="14.45" x14ac:dyDescent="0.5">
      <c r="A22" s="2" t="s">
        <v>12</v>
      </c>
      <c r="B22" s="2"/>
      <c r="C22" s="2"/>
      <c r="D22" s="31">
        <v>4</v>
      </c>
      <c r="E22" s="32">
        <v>1</v>
      </c>
    </row>
    <row r="23" spans="1:5" ht="14.45" x14ac:dyDescent="0.5">
      <c r="A23" s="2" t="s">
        <v>13</v>
      </c>
      <c r="B23" s="2"/>
      <c r="C23" s="2"/>
      <c r="D23" s="31">
        <v>2</v>
      </c>
      <c r="E23" s="32">
        <v>2</v>
      </c>
    </row>
    <row r="26" spans="1:5" ht="14.45" x14ac:dyDescent="0.5">
      <c r="A26" s="9" t="s">
        <v>14</v>
      </c>
      <c r="B26" s="9"/>
      <c r="C26" s="9"/>
      <c r="D26" s="9"/>
      <c r="E26" s="9"/>
    </row>
    <row r="28" spans="1:5" x14ac:dyDescent="0.25">
      <c r="D28" s="8" t="s">
        <v>1</v>
      </c>
      <c r="E28" s="14" t="s">
        <v>2</v>
      </c>
    </row>
    <row r="29" spans="1:5" ht="14.45" x14ac:dyDescent="0.5">
      <c r="A29" s="2" t="s">
        <v>62</v>
      </c>
      <c r="B29" s="2"/>
      <c r="C29" s="2"/>
      <c r="D29" s="31">
        <v>5</v>
      </c>
      <c r="E29" s="32">
        <v>1</v>
      </c>
    </row>
    <row r="30" spans="1:5" ht="14.45" x14ac:dyDescent="0.5">
      <c r="A30" s="2" t="s">
        <v>15</v>
      </c>
      <c r="B30" s="2"/>
      <c r="C30" s="2"/>
      <c r="D30" s="31">
        <v>2</v>
      </c>
      <c r="E30" s="32">
        <v>2</v>
      </c>
    </row>
    <row r="31" spans="1:5" x14ac:dyDescent="0.25">
      <c r="A31" s="2" t="s">
        <v>16</v>
      </c>
      <c r="B31" s="2"/>
      <c r="C31" s="2"/>
      <c r="D31" s="31">
        <v>11</v>
      </c>
      <c r="E31" s="32">
        <v>2</v>
      </c>
    </row>
    <row r="32" spans="1:5" ht="14.45" x14ac:dyDescent="0.5">
      <c r="A32" s="2" t="s">
        <v>17</v>
      </c>
      <c r="B32" s="2"/>
      <c r="C32" s="2"/>
      <c r="D32" s="31">
        <v>2</v>
      </c>
      <c r="E32" s="32">
        <v>2</v>
      </c>
    </row>
    <row r="33" spans="1:10" x14ac:dyDescent="0.25">
      <c r="A33" s="2" t="s">
        <v>80</v>
      </c>
      <c r="B33" s="2"/>
      <c r="C33" s="2"/>
      <c r="D33" s="31">
        <v>8</v>
      </c>
      <c r="E33" s="32">
        <v>4</v>
      </c>
    </row>
    <row r="34" spans="1:10" ht="14.45" x14ac:dyDescent="0.5">
      <c r="A34" s="2" t="s">
        <v>18</v>
      </c>
      <c r="B34" s="2"/>
      <c r="C34" s="2"/>
      <c r="D34" s="31">
        <v>1</v>
      </c>
      <c r="E34" s="32">
        <v>1</v>
      </c>
    </row>
    <row r="35" spans="1:10" ht="14.45" x14ac:dyDescent="0.5">
      <c r="A35" s="2" t="s">
        <v>52</v>
      </c>
      <c r="B35" s="2"/>
      <c r="C35" s="2"/>
      <c r="D35" s="31">
        <v>0</v>
      </c>
      <c r="E35" s="32">
        <v>1</v>
      </c>
    </row>
    <row r="36" spans="1:10" x14ac:dyDescent="0.25">
      <c r="A36" s="2" t="s">
        <v>19</v>
      </c>
      <c r="B36" s="2"/>
      <c r="C36" s="2"/>
      <c r="D36" s="31"/>
      <c r="E36" s="32"/>
    </row>
    <row r="39" spans="1:10" x14ac:dyDescent="0.25">
      <c r="A39" s="16" t="s">
        <v>72</v>
      </c>
      <c r="B39" s="17"/>
      <c r="C39" s="17"/>
      <c r="D39" s="17"/>
      <c r="E39" s="17"/>
      <c r="F39" s="18"/>
      <c r="G39" s="19"/>
    </row>
    <row r="41" spans="1:10" x14ac:dyDescent="0.25">
      <c r="C41" s="8" t="s">
        <v>1</v>
      </c>
      <c r="D41" s="14" t="s">
        <v>2</v>
      </c>
    </row>
    <row r="42" spans="1:10" ht="14.45" x14ac:dyDescent="0.5">
      <c r="A42" s="2" t="s">
        <v>30</v>
      </c>
      <c r="B42" s="2"/>
      <c r="C42" s="31">
        <v>7</v>
      </c>
      <c r="D42" s="32">
        <v>1</v>
      </c>
    </row>
    <row r="43" spans="1:10" ht="14.45" x14ac:dyDescent="0.5">
      <c r="A43" s="2" t="s">
        <v>31</v>
      </c>
      <c r="B43" s="2"/>
      <c r="C43" s="31">
        <v>2</v>
      </c>
      <c r="D43" s="32">
        <v>0</v>
      </c>
    </row>
    <row r="44" spans="1:10" ht="14.45" x14ac:dyDescent="0.5">
      <c r="A44" s="2" t="s">
        <v>32</v>
      </c>
      <c r="B44" s="2"/>
      <c r="C44" s="31">
        <v>8</v>
      </c>
      <c r="D44" s="32">
        <v>2</v>
      </c>
    </row>
    <row r="45" spans="1:10" ht="14.45" x14ac:dyDescent="0.5">
      <c r="A45" s="2" t="s">
        <v>25</v>
      </c>
      <c r="B45" s="2"/>
      <c r="C45" s="31">
        <v>0</v>
      </c>
      <c r="D45" s="32">
        <v>4</v>
      </c>
    </row>
    <row r="48" spans="1:10" x14ac:dyDescent="0.25">
      <c r="A48" s="16" t="s">
        <v>73</v>
      </c>
      <c r="B48" s="17"/>
      <c r="C48" s="17"/>
      <c r="D48" s="17"/>
      <c r="E48" s="17"/>
      <c r="F48" s="18"/>
      <c r="G48" s="18"/>
      <c r="H48" s="18"/>
      <c r="I48" s="18"/>
      <c r="J48" s="19"/>
    </row>
    <row r="50" spans="1:8" x14ac:dyDescent="0.25">
      <c r="C50" s="8" t="s">
        <v>1</v>
      </c>
      <c r="D50" s="14" t="s">
        <v>2</v>
      </c>
    </row>
    <row r="51" spans="1:8" x14ac:dyDescent="0.25">
      <c r="A51" s="2" t="s">
        <v>34</v>
      </c>
      <c r="B51" s="2"/>
      <c r="C51" s="31">
        <v>2</v>
      </c>
      <c r="D51" s="32">
        <v>1</v>
      </c>
    </row>
    <row r="52" spans="1:8" ht="14.45" x14ac:dyDescent="0.5">
      <c r="A52" s="2" t="s">
        <v>3</v>
      </c>
      <c r="B52" s="2"/>
      <c r="C52" s="31">
        <v>7</v>
      </c>
      <c r="D52" s="32">
        <v>0</v>
      </c>
      <c r="F52" s="20"/>
      <c r="G52" s="20"/>
    </row>
    <row r="53" spans="1:8" ht="14.45" x14ac:dyDescent="0.5">
      <c r="A53" s="2" t="s">
        <v>33</v>
      </c>
      <c r="B53" s="2"/>
      <c r="C53" s="31">
        <v>3</v>
      </c>
      <c r="D53" s="32">
        <v>4</v>
      </c>
    </row>
    <row r="54" spans="1:8" ht="14.45" x14ac:dyDescent="0.5">
      <c r="A54" s="2" t="s">
        <v>4</v>
      </c>
      <c r="B54" s="2"/>
      <c r="C54" s="31">
        <v>2</v>
      </c>
      <c r="D54" s="32">
        <v>1</v>
      </c>
    </row>
    <row r="57" spans="1:8" x14ac:dyDescent="0.25">
      <c r="A57" s="9" t="s">
        <v>74</v>
      </c>
      <c r="B57" s="9"/>
      <c r="C57" s="9"/>
      <c r="D57" s="9"/>
      <c r="E57" s="9"/>
    </row>
    <row r="59" spans="1:8" ht="14.45" x14ac:dyDescent="0.5">
      <c r="D59" t="s">
        <v>29</v>
      </c>
    </row>
    <row r="60" spans="1:8" ht="14.45" x14ac:dyDescent="0.5">
      <c r="A60" s="2" t="s">
        <v>20</v>
      </c>
      <c r="B60" s="2"/>
      <c r="C60" s="2"/>
      <c r="D60" s="34">
        <v>9</v>
      </c>
    </row>
    <row r="61" spans="1:8" ht="14.45" x14ac:dyDescent="0.5">
      <c r="A61" s="2" t="s">
        <v>21</v>
      </c>
      <c r="B61" s="2"/>
      <c r="C61" s="2"/>
      <c r="D61" s="34">
        <v>6</v>
      </c>
    </row>
    <row r="62" spans="1:8" ht="14.45" x14ac:dyDescent="0.5">
      <c r="A62" s="2" t="s">
        <v>22</v>
      </c>
      <c r="B62" s="2"/>
      <c r="C62" s="2"/>
      <c r="D62" s="34">
        <v>4</v>
      </c>
      <c r="F62" s="20"/>
      <c r="G62" s="20"/>
      <c r="H62" s="20"/>
    </row>
    <row r="63" spans="1:8" ht="14.45" x14ac:dyDescent="0.5">
      <c r="A63" s="2" t="s">
        <v>23</v>
      </c>
      <c r="B63" s="2"/>
      <c r="C63" s="2"/>
      <c r="D63" s="34">
        <v>8</v>
      </c>
    </row>
    <row r="64" spans="1:8" ht="14.45" x14ac:dyDescent="0.5">
      <c r="A64" s="2" t="s">
        <v>71</v>
      </c>
      <c r="B64" s="2"/>
      <c r="C64" s="2"/>
      <c r="D64" s="34">
        <v>2</v>
      </c>
    </row>
    <row r="65" spans="1:6" ht="14.45" x14ac:dyDescent="0.5">
      <c r="A65" s="2" t="s">
        <v>24</v>
      </c>
      <c r="B65" s="2"/>
      <c r="C65" s="2"/>
      <c r="D65" s="34">
        <v>7</v>
      </c>
    </row>
    <row r="66" spans="1:6" ht="14.45" x14ac:dyDescent="0.5">
      <c r="A66" s="2" t="s">
        <v>25</v>
      </c>
      <c r="B66" s="2"/>
      <c r="C66" s="2"/>
      <c r="D66" s="34">
        <v>1</v>
      </c>
    </row>
    <row r="67" spans="1:6" ht="14.45" x14ac:dyDescent="0.5">
      <c r="A67" s="2" t="s">
        <v>26</v>
      </c>
      <c r="B67" s="2"/>
      <c r="C67" s="2"/>
      <c r="D67" s="34">
        <v>0</v>
      </c>
    </row>
    <row r="68" spans="1:6" ht="14.45" x14ac:dyDescent="0.5">
      <c r="A68" s="2" t="s">
        <v>27</v>
      </c>
      <c r="B68" s="2"/>
      <c r="C68" s="2"/>
      <c r="D68" s="34">
        <v>2</v>
      </c>
    </row>
    <row r="69" spans="1:6" ht="14.45" x14ac:dyDescent="0.5">
      <c r="A69" s="2" t="s">
        <v>28</v>
      </c>
      <c r="B69" s="2"/>
      <c r="C69" s="2"/>
      <c r="D69" s="34">
        <v>7</v>
      </c>
    </row>
    <row r="71" spans="1:6" x14ac:dyDescent="0.25">
      <c r="A71" s="9" t="s">
        <v>76</v>
      </c>
      <c r="B71" s="9"/>
      <c r="C71" s="9"/>
      <c r="D71" s="9"/>
      <c r="E71" s="9"/>
      <c r="F71" s="9"/>
    </row>
    <row r="73" spans="1:6" x14ac:dyDescent="0.25">
      <c r="C73" s="8" t="s">
        <v>1</v>
      </c>
      <c r="D73" s="14" t="s">
        <v>2</v>
      </c>
    </row>
    <row r="74" spans="1:6" x14ac:dyDescent="0.25">
      <c r="A74" s="2" t="s">
        <v>37</v>
      </c>
      <c r="B74" s="2"/>
      <c r="C74" s="31">
        <v>10</v>
      </c>
      <c r="D74" s="32">
        <v>1</v>
      </c>
    </row>
    <row r="75" spans="1:6" x14ac:dyDescent="0.25">
      <c r="A75" s="2" t="s">
        <v>70</v>
      </c>
      <c r="B75" s="2"/>
      <c r="C75" s="31">
        <v>3</v>
      </c>
      <c r="D75" s="32">
        <v>1</v>
      </c>
    </row>
    <row r="76" spans="1:6" x14ac:dyDescent="0.25">
      <c r="A76" s="10" t="s">
        <v>35</v>
      </c>
      <c r="B76" s="2"/>
      <c r="C76" s="31">
        <v>0</v>
      </c>
      <c r="D76" s="32">
        <v>3</v>
      </c>
    </row>
    <row r="77" spans="1:6" x14ac:dyDescent="0.25">
      <c r="A77" s="2" t="s">
        <v>36</v>
      </c>
      <c r="B77" s="2"/>
      <c r="C77" s="31">
        <v>1</v>
      </c>
      <c r="D77" s="32"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49" workbookViewId="0">
      <selection activeCell="D59" sqref="D59"/>
    </sheetView>
  </sheetViews>
  <sheetFormatPr baseColWidth="10" defaultRowHeight="15" x14ac:dyDescent="0.25"/>
  <sheetData>
    <row r="1" spans="1:5" ht="14.45" x14ac:dyDescent="0.5">
      <c r="A1" s="11" t="s">
        <v>41</v>
      </c>
    </row>
    <row r="3" spans="1:5" x14ac:dyDescent="0.25">
      <c r="A3" t="s">
        <v>39</v>
      </c>
      <c r="C3">
        <f>Tabelle1!D2</f>
        <v>14</v>
      </c>
    </row>
    <row r="4" spans="1:5" ht="14.45" x14ac:dyDescent="0.5">
      <c r="A4" t="s">
        <v>40</v>
      </c>
      <c r="C4">
        <f>Tabelle1!F2</f>
        <v>6</v>
      </c>
    </row>
    <row r="5" spans="1:5" x14ac:dyDescent="0.25">
      <c r="A5" t="s">
        <v>65</v>
      </c>
      <c r="C5">
        <f>SUM(C3:C4)</f>
        <v>20</v>
      </c>
    </row>
    <row r="7" spans="1:5" ht="14.45" x14ac:dyDescent="0.5">
      <c r="A7" s="11" t="s">
        <v>42</v>
      </c>
    </row>
    <row r="9" spans="1:5" x14ac:dyDescent="0.25">
      <c r="B9" t="s">
        <v>34</v>
      </c>
      <c r="C9" t="s">
        <v>3</v>
      </c>
      <c r="D9" t="s">
        <v>33</v>
      </c>
      <c r="E9" t="s">
        <v>4</v>
      </c>
    </row>
    <row r="10" spans="1:5" x14ac:dyDescent="0.25">
      <c r="A10" t="s">
        <v>1</v>
      </c>
      <c r="B10">
        <f>Tabelle1!B7</f>
        <v>3</v>
      </c>
      <c r="C10">
        <f>Tabelle1!C7</f>
        <v>2</v>
      </c>
      <c r="D10">
        <f>Tabelle1!D7</f>
        <v>8</v>
      </c>
      <c r="E10">
        <f>Tabelle1!E7</f>
        <v>1</v>
      </c>
    </row>
    <row r="11" spans="1:5" ht="14.45" x14ac:dyDescent="0.5">
      <c r="A11" t="s">
        <v>2</v>
      </c>
      <c r="B11">
        <f>Tabelle1!B8</f>
        <v>0</v>
      </c>
      <c r="C11">
        <f>Tabelle1!C8</f>
        <v>0</v>
      </c>
      <c r="D11">
        <f>Tabelle1!D8</f>
        <v>5</v>
      </c>
      <c r="E11">
        <f>Tabelle1!E8</f>
        <v>1</v>
      </c>
    </row>
    <row r="12" spans="1:5" ht="14.45" x14ac:dyDescent="0.5">
      <c r="A12" t="s">
        <v>38</v>
      </c>
      <c r="B12">
        <f xml:space="preserve"> SUM(B10:B11)</f>
        <v>3</v>
      </c>
      <c r="C12">
        <f xml:space="preserve"> SUM(C10:C11)</f>
        <v>2</v>
      </c>
      <c r="D12">
        <f xml:space="preserve"> SUM(D10:D11)</f>
        <v>13</v>
      </c>
      <c r="E12">
        <f xml:space="preserve"> SUM(E10:E11)</f>
        <v>2</v>
      </c>
    </row>
    <row r="13" spans="1:5" ht="14.45" x14ac:dyDescent="0.5">
      <c r="A13" t="s">
        <v>43</v>
      </c>
      <c r="B13" s="12">
        <f>B12/C5*100</f>
        <v>15</v>
      </c>
      <c r="C13" s="12">
        <f>C12/C5*100</f>
        <v>10</v>
      </c>
      <c r="D13" s="12">
        <f>D12/C5*100</f>
        <v>65</v>
      </c>
      <c r="E13" s="12">
        <f>E12/C5*100</f>
        <v>10</v>
      </c>
    </row>
    <row r="14" spans="1:5" ht="14.45" x14ac:dyDescent="0.5">
      <c r="A14" t="s">
        <v>44</v>
      </c>
    </row>
    <row r="17" spans="1:16" ht="14.45" x14ac:dyDescent="0.5">
      <c r="A17" s="11" t="s">
        <v>45</v>
      </c>
    </row>
    <row r="19" spans="1:16" x14ac:dyDescent="0.25">
      <c r="B19" t="s">
        <v>5</v>
      </c>
      <c r="C19" t="s">
        <v>6</v>
      </c>
      <c r="D19" t="s">
        <v>7</v>
      </c>
      <c r="E19" t="s">
        <v>8</v>
      </c>
      <c r="F19" t="s">
        <v>9</v>
      </c>
      <c r="G19" t="s">
        <v>66</v>
      </c>
      <c r="H19" t="s">
        <v>11</v>
      </c>
      <c r="I19" t="s">
        <v>12</v>
      </c>
      <c r="J19" t="s">
        <v>13</v>
      </c>
    </row>
    <row r="20" spans="1:16" x14ac:dyDescent="0.25">
      <c r="A20" t="s">
        <v>46</v>
      </c>
      <c r="B20" s="12">
        <f>Tabelle1!D15/SUM(B10:D10)*100</f>
        <v>38.461538461538467</v>
      </c>
      <c r="C20" s="12">
        <f>Tabelle1!D16/SUM(B10:D10)*100</f>
        <v>46.153846153846153</v>
      </c>
      <c r="D20" s="12">
        <f>Tabelle1!D17/SUM(B10:D10)*100</f>
        <v>76.923076923076934</v>
      </c>
      <c r="E20" s="12">
        <f>Tabelle1!D18/SUM(B10:D10)*100</f>
        <v>69.230769230769226</v>
      </c>
      <c r="F20" s="12">
        <f>Tabelle1!D19/SUM(B10:D10)*100</f>
        <v>46.153846153846153</v>
      </c>
      <c r="G20" s="12">
        <f>Tabelle1!D20/SUM(B10:D10)*100</f>
        <v>46.153846153846153</v>
      </c>
      <c r="H20" s="12">
        <f>Tabelle1!D21/SUM(B10:D10)*100</f>
        <v>38.461538461538467</v>
      </c>
      <c r="I20" s="12">
        <f>Tabelle1!D22/SUM(B10:D10)*100</f>
        <v>30.76923076923077</v>
      </c>
      <c r="J20" s="12">
        <f>Tabelle1!D23/SUM(B10:D10)*100</f>
        <v>15.384615384615385</v>
      </c>
    </row>
    <row r="21" spans="1:16" x14ac:dyDescent="0.25">
      <c r="A21" t="s">
        <v>47</v>
      </c>
      <c r="B21" s="12">
        <v>57</v>
      </c>
      <c r="C21">
        <v>65</v>
      </c>
    </row>
    <row r="22" spans="1:16" ht="14.45" x14ac:dyDescent="0.5">
      <c r="A22" t="s">
        <v>63</v>
      </c>
      <c r="B22" s="12">
        <f>Tabelle1!E15/SUM(B11:D11)*100</f>
        <v>60</v>
      </c>
      <c r="C22" s="12">
        <f>Tabelle1!E16/SUM(B11:D11)*100</f>
        <v>0</v>
      </c>
      <c r="D22" s="12">
        <f>Tabelle1!E17/SUM(B11:D11)*100</f>
        <v>60</v>
      </c>
      <c r="E22" s="12">
        <f>Tabelle1!E18/SUM(B11:D11)*100</f>
        <v>40</v>
      </c>
      <c r="F22" s="12">
        <f>Tabelle1!E19/SUM(B11:D11)*100</f>
        <v>40</v>
      </c>
      <c r="G22" s="12">
        <f>Tabelle1!E20/SUM(B11:D11)*100</f>
        <v>60</v>
      </c>
      <c r="H22" s="12">
        <f>Tabelle1!E21/SUM(B11:D11)*100</f>
        <v>20</v>
      </c>
      <c r="I22" s="12">
        <f>Tabelle1!E22/SUM(B11:D11)*100</f>
        <v>20</v>
      </c>
      <c r="J22" s="12">
        <f>Tabelle1!E23/SUM(B11:D11)*100</f>
        <v>40</v>
      </c>
    </row>
    <row r="23" spans="1:16" ht="14.45" x14ac:dyDescent="0.5">
      <c r="A23" t="s">
        <v>64</v>
      </c>
      <c r="B23">
        <v>36</v>
      </c>
      <c r="C23">
        <v>25</v>
      </c>
    </row>
    <row r="27" spans="1:16" x14ac:dyDescent="0.25">
      <c r="A27" s="11" t="s">
        <v>48</v>
      </c>
    </row>
    <row r="30" spans="1:16" x14ac:dyDescent="0.25">
      <c r="B30" t="s">
        <v>62</v>
      </c>
      <c r="C30" t="s">
        <v>49</v>
      </c>
      <c r="D30" t="s">
        <v>51</v>
      </c>
      <c r="E30" t="s">
        <v>17</v>
      </c>
      <c r="F30" t="s">
        <v>81</v>
      </c>
      <c r="G30" t="s">
        <v>67</v>
      </c>
      <c r="H30" t="s">
        <v>52</v>
      </c>
      <c r="I30" t="s">
        <v>50</v>
      </c>
      <c r="K30" s="21"/>
      <c r="L30" s="21"/>
      <c r="M30" s="21"/>
      <c r="N30" s="21"/>
      <c r="O30" s="22"/>
      <c r="P30" s="23"/>
    </row>
    <row r="31" spans="1:16" x14ac:dyDescent="0.25">
      <c r="A31" t="s">
        <v>1</v>
      </c>
      <c r="B31" s="12">
        <f>Tabelle1!D29/SUM(B10:D10)*100</f>
        <v>38.461538461538467</v>
      </c>
      <c r="C31" s="12">
        <f>Tabelle1!D30/SUM(B10:D10)*100</f>
        <v>15.384615384615385</v>
      </c>
      <c r="D31" s="12">
        <f>Tabelle1!D31/SUM(B10:D10)*100</f>
        <v>84.615384615384613</v>
      </c>
      <c r="E31" s="12">
        <f>Tabelle1!D32/SUM(B10:D10)*100</f>
        <v>15.384615384615385</v>
      </c>
      <c r="F31" s="12">
        <f>Tabelle1!D33/SUM(B10:D10)*100</f>
        <v>61.53846153846154</v>
      </c>
      <c r="G31" s="12">
        <f>Tabelle1!D34/SUM(B10:D10)*100</f>
        <v>7.6923076923076925</v>
      </c>
      <c r="H31" s="12">
        <f>Tabelle1!D35/SUM(B10:D10)*100</f>
        <v>0</v>
      </c>
      <c r="I31" s="12">
        <f>Tabelle1!D36/SUM(B10:D10)*100</f>
        <v>0</v>
      </c>
      <c r="K31" s="21"/>
      <c r="L31" s="24"/>
      <c r="M31" s="24"/>
      <c r="N31" s="24"/>
      <c r="O31" s="22"/>
      <c r="P31" s="23"/>
    </row>
    <row r="32" spans="1:16" x14ac:dyDescent="0.25">
      <c r="A32" t="s">
        <v>2</v>
      </c>
      <c r="B32" s="12">
        <f>Tabelle1!E29/SUM(B11:D11)*100</f>
        <v>20</v>
      </c>
      <c r="C32" s="12">
        <f>Tabelle1!E30/SUM(B11:D11)*100</f>
        <v>40</v>
      </c>
      <c r="D32" s="12">
        <f>Tabelle1!E31/SUM(B11:D11)*100</f>
        <v>40</v>
      </c>
      <c r="E32" s="12">
        <f>Tabelle1!E32/SUM(B11:D11)*100</f>
        <v>40</v>
      </c>
      <c r="F32" s="12">
        <f>Tabelle1!E33/SUM(B11:D11)*100</f>
        <v>80</v>
      </c>
      <c r="G32" s="12">
        <f>Tabelle1!E34/SUM(B11:D11)*100</f>
        <v>20</v>
      </c>
      <c r="H32" s="12">
        <f>Tabelle1!E35/SUM(B11:D11)*100</f>
        <v>20</v>
      </c>
      <c r="I32" s="12">
        <f>Tabelle1!E36/SUM(B11:D11)*100</f>
        <v>0</v>
      </c>
      <c r="K32" s="21"/>
      <c r="L32" s="24"/>
      <c r="M32" s="24"/>
      <c r="N32" s="24"/>
      <c r="O32" s="22"/>
      <c r="P32" s="23"/>
    </row>
    <row r="33" spans="1:16" x14ac:dyDescent="0.25">
      <c r="A33" t="s">
        <v>53</v>
      </c>
      <c r="B33" s="12">
        <f>SUM(Tabelle1!D29:E29)/C5*100</f>
        <v>30</v>
      </c>
      <c r="C33" s="12">
        <f>SUM(Tabelle1!D30:E30)/C5*100</f>
        <v>20</v>
      </c>
      <c r="D33" s="12">
        <f>SUM(Tabelle1!D31:E31)/C5*100</f>
        <v>65</v>
      </c>
      <c r="E33" s="12">
        <f>SUM(Tabelle1!D32:E32)/C5*100</f>
        <v>20</v>
      </c>
      <c r="F33" s="12">
        <f>SUM(Tabelle1!D33:E33)/C5*100</f>
        <v>60</v>
      </c>
      <c r="G33" s="12">
        <f>SUM(Tabelle1!D34:E34)/C5*100</f>
        <v>10</v>
      </c>
      <c r="H33" s="12">
        <f>SUM(Tabelle1!D35:E35)/C5*100</f>
        <v>5</v>
      </c>
      <c r="I33" s="12">
        <f>SUM(Tabelle1!D36:E36)/C5*100</f>
        <v>0</v>
      </c>
      <c r="K33" s="21"/>
      <c r="L33" s="24"/>
      <c r="M33" s="24"/>
      <c r="N33" s="24"/>
      <c r="O33" s="22"/>
      <c r="P33" s="23"/>
    </row>
    <row r="34" spans="1:16" x14ac:dyDescent="0.25">
      <c r="A34" t="s">
        <v>54</v>
      </c>
      <c r="B34" s="12">
        <v>37</v>
      </c>
      <c r="C34" s="12">
        <v>43</v>
      </c>
      <c r="D34" s="12">
        <v>65</v>
      </c>
      <c r="E34" s="12">
        <v>66</v>
      </c>
      <c r="F34" s="12">
        <v>69</v>
      </c>
      <c r="G34" s="12">
        <v>17</v>
      </c>
      <c r="H34" s="12">
        <v>32</v>
      </c>
      <c r="I34" s="12"/>
      <c r="K34" s="21"/>
      <c r="L34" s="24"/>
      <c r="M34" s="24"/>
      <c r="N34" s="24"/>
      <c r="O34" s="22"/>
      <c r="P34" s="23"/>
    </row>
    <row r="35" spans="1:16" x14ac:dyDescent="0.25">
      <c r="K35" s="24"/>
      <c r="L35" s="24"/>
      <c r="M35" s="24"/>
      <c r="N35" s="22"/>
      <c r="O35" s="23"/>
      <c r="P35" s="21"/>
    </row>
    <row r="36" spans="1:16" x14ac:dyDescent="0.25">
      <c r="K36" s="24"/>
      <c r="L36" s="24"/>
      <c r="M36" s="24"/>
      <c r="N36" s="22"/>
      <c r="O36" s="23"/>
      <c r="P36" s="21"/>
    </row>
    <row r="37" spans="1:16" x14ac:dyDescent="0.25">
      <c r="K37" s="24"/>
      <c r="L37" s="24"/>
      <c r="M37" s="24"/>
      <c r="N37" s="22"/>
      <c r="O37" s="23"/>
      <c r="P37" s="21"/>
    </row>
    <row r="38" spans="1:16" x14ac:dyDescent="0.25">
      <c r="A38" s="11" t="s">
        <v>59</v>
      </c>
    </row>
    <row r="39" spans="1:16" x14ac:dyDescent="0.25">
      <c r="B39" s="13"/>
      <c r="C39" s="13"/>
    </row>
    <row r="40" spans="1:16" x14ac:dyDescent="0.25">
      <c r="B40" t="s">
        <v>69</v>
      </c>
      <c r="C40" t="s">
        <v>68</v>
      </c>
    </row>
    <row r="41" spans="1:16" x14ac:dyDescent="0.25">
      <c r="A41" t="str">
        <f>Tabelle1!A60</f>
        <v>Spielfilme</v>
      </c>
      <c r="B41" s="12">
        <f>Tabelle1!D60/C5*100</f>
        <v>45</v>
      </c>
      <c r="C41">
        <v>71</v>
      </c>
    </row>
    <row r="42" spans="1:16" x14ac:dyDescent="0.25">
      <c r="A42" t="str">
        <f>Tabelle1!A61</f>
        <v>Musiksendungen</v>
      </c>
      <c r="B42" s="12">
        <f>Tabelle1!D61/C5*100</f>
        <v>30</v>
      </c>
      <c r="C42">
        <v>58</v>
      </c>
    </row>
    <row r="43" spans="1:16" x14ac:dyDescent="0.25">
      <c r="A43" t="str">
        <f>Tabelle1!A62</f>
        <v>Quizshows</v>
      </c>
      <c r="B43" s="12">
        <f>Tabelle1!D62/C5*100</f>
        <v>20</v>
      </c>
      <c r="C43">
        <v>21</v>
      </c>
    </row>
    <row r="44" spans="1:16" x14ac:dyDescent="0.25">
      <c r="A44" t="str">
        <f>Tabelle1!A63</f>
        <v>Comedy</v>
      </c>
      <c r="B44" s="12">
        <f>Tabelle1!D63/C5*100</f>
        <v>40</v>
      </c>
      <c r="C44">
        <v>66</v>
      </c>
    </row>
    <row r="45" spans="1:16" x14ac:dyDescent="0.25">
      <c r="A45" t="str">
        <f>Tabelle1!A64</f>
        <v>Daily Soaps/ Serien</v>
      </c>
      <c r="B45" s="12">
        <f>Tabelle1!D64/C5*100</f>
        <v>10</v>
      </c>
      <c r="C45">
        <v>64</v>
      </c>
    </row>
    <row r="46" spans="1:16" x14ac:dyDescent="0.25">
      <c r="A46" t="str">
        <f>Tabelle1!A65</f>
        <v>Sport</v>
      </c>
      <c r="B46" s="12">
        <f>Tabelle1!D65/C5*100</f>
        <v>35</v>
      </c>
      <c r="C46">
        <v>34</v>
      </c>
    </row>
    <row r="47" spans="1:16" x14ac:dyDescent="0.25">
      <c r="A47" t="str">
        <f>Tabelle1!A66</f>
        <v>Magazine</v>
      </c>
      <c r="B47" s="12">
        <f>Tabelle1!D66/C5*100</f>
        <v>5</v>
      </c>
      <c r="C47">
        <v>31</v>
      </c>
    </row>
    <row r="48" spans="1:16" x14ac:dyDescent="0.25">
      <c r="A48" t="str">
        <f>Tabelle1!A67</f>
        <v>Tiersendungen</v>
      </c>
      <c r="B48" s="12">
        <f>Tabelle1!D67/C5*100</f>
        <v>0</v>
      </c>
      <c r="C48">
        <v>15</v>
      </c>
    </row>
    <row r="49" spans="1:5" x14ac:dyDescent="0.25">
      <c r="A49" t="str">
        <f>Tabelle1!A68</f>
        <v>Talkshows</v>
      </c>
      <c r="B49" s="12">
        <f>Tabelle1!D68/C5*100</f>
        <v>10</v>
      </c>
      <c r="C49">
        <v>12</v>
      </c>
    </row>
    <row r="50" spans="1:5" x14ac:dyDescent="0.25">
      <c r="A50" t="str">
        <f>Tabelle1!A69</f>
        <v>andere Formate</v>
      </c>
      <c r="B50" s="12">
        <f>Tabelle1!D69/C5*100</f>
        <v>35</v>
      </c>
    </row>
    <row r="53" spans="1:5" x14ac:dyDescent="0.25">
      <c r="A53" s="11" t="s">
        <v>55</v>
      </c>
    </row>
    <row r="55" spans="1:5" x14ac:dyDescent="0.25">
      <c r="A55" s="13">
        <f>Tabelle1!A41</f>
        <v>0</v>
      </c>
      <c r="B55" t="str">
        <f>Tabelle1!C41</f>
        <v>Mädchen</v>
      </c>
      <c r="C55" t="s">
        <v>57</v>
      </c>
      <c r="D55" t="s">
        <v>2</v>
      </c>
      <c r="E55" t="s">
        <v>58</v>
      </c>
    </row>
    <row r="56" spans="1:5" x14ac:dyDescent="0.25">
      <c r="A56" t="str">
        <f>Tabelle1!A42</f>
        <v>Freunde/ Bekannte</v>
      </c>
      <c r="B56" s="12">
        <f>Tabelle1!C42/SUM(B10:E10)*100</f>
        <v>50</v>
      </c>
      <c r="C56" s="12">
        <v>83</v>
      </c>
      <c r="D56" s="12">
        <f>Tabelle1!D42/SUM(B11:E11)*100</f>
        <v>16.666666666666664</v>
      </c>
      <c r="E56" s="12">
        <v>55</v>
      </c>
    </row>
    <row r="57" spans="1:5" x14ac:dyDescent="0.25">
      <c r="A57" t="str">
        <f>Tabelle1!A43</f>
        <v>Familie</v>
      </c>
      <c r="B57" s="12">
        <f>Tabelle1!C43/SUM(B10:E10)*100</f>
        <v>14.285714285714285</v>
      </c>
      <c r="C57" s="12">
        <v>38</v>
      </c>
      <c r="D57" s="12">
        <f>Tabelle1!D43/SUM(B11:E11)*100</f>
        <v>0</v>
      </c>
      <c r="E57" s="12">
        <v>29</v>
      </c>
    </row>
    <row r="58" spans="1:5" x14ac:dyDescent="0.25">
      <c r="A58" t="str">
        <f>Tabelle1!A44</f>
        <v>Internet</v>
      </c>
      <c r="B58" s="12">
        <f>Tabelle1!C44/SUM(B10:E10)*100</f>
        <v>57.142857142857139</v>
      </c>
      <c r="C58" s="12">
        <v>40</v>
      </c>
      <c r="D58" s="12">
        <f>Tabelle1!D44/SUM(B11:E11)*100</f>
        <v>33.333333333333329</v>
      </c>
      <c r="E58" s="12">
        <v>33</v>
      </c>
    </row>
    <row r="59" spans="1:5" x14ac:dyDescent="0.25">
      <c r="A59" t="str">
        <f>Tabelle1!A45</f>
        <v>Magazine</v>
      </c>
      <c r="B59" s="12">
        <f>Tabelle1!C45/SUM(B10:E10)*100</f>
        <v>0</v>
      </c>
      <c r="C59" s="12">
        <v>54</v>
      </c>
      <c r="D59" s="12">
        <f>Tabelle1!D45/SUM(B11:E11)*100</f>
        <v>66.666666666666657</v>
      </c>
      <c r="E59" s="12">
        <v>32</v>
      </c>
    </row>
    <row r="62" spans="1:5" x14ac:dyDescent="0.25">
      <c r="A62" s="11" t="s">
        <v>56</v>
      </c>
    </row>
    <row r="64" spans="1:5" x14ac:dyDescent="0.25">
      <c r="A64" s="13">
        <f>Tabelle1!A50</f>
        <v>0</v>
      </c>
      <c r="B64" t="str">
        <f>Tabelle1!C50</f>
        <v>Mädchen</v>
      </c>
      <c r="C64" t="str">
        <f>Tabelle1!D50</f>
        <v>Jungen</v>
      </c>
    </row>
    <row r="65" spans="1:3" x14ac:dyDescent="0.25">
      <c r="A65" t="str">
        <f>Tabelle1!A51</f>
        <v>regelmäßig/ häufig</v>
      </c>
      <c r="B65" s="12">
        <f>Tabelle1!C51/C3*100</f>
        <v>14.285714285714285</v>
      </c>
      <c r="C65" s="12">
        <f>Tabelle1!D51/C4*100</f>
        <v>16.666666666666664</v>
      </c>
    </row>
    <row r="66" spans="1:3" x14ac:dyDescent="0.25">
      <c r="A66" t="str">
        <f>Tabelle1!A52</f>
        <v>manchmal</v>
      </c>
      <c r="B66" s="12">
        <f>Tabelle1!C52/C3*100</f>
        <v>50</v>
      </c>
      <c r="C66" s="12">
        <f>Tabelle1!D52/C4*100</f>
        <v>0</v>
      </c>
    </row>
    <row r="67" spans="1:3" x14ac:dyDescent="0.25">
      <c r="A67" t="str">
        <f>Tabelle1!A53</f>
        <v>selten</v>
      </c>
      <c r="B67" s="12">
        <f>Tabelle1!C53/C3*100</f>
        <v>21.428571428571427</v>
      </c>
      <c r="C67" s="12">
        <f>Tabelle1!D53/C4*100</f>
        <v>66.666666666666657</v>
      </c>
    </row>
    <row r="68" spans="1:3" x14ac:dyDescent="0.25">
      <c r="A68" t="str">
        <f>Tabelle1!A54</f>
        <v>nie</v>
      </c>
      <c r="B68" s="12">
        <f>Tabelle1!C54/C3*100</f>
        <v>14.285714285714285</v>
      </c>
      <c r="C68" s="12">
        <f>Tabelle1!D54/C4*100</f>
        <v>16.666666666666664</v>
      </c>
    </row>
    <row r="69" spans="1:3" x14ac:dyDescent="0.25">
      <c r="B69" s="13">
        <f>Tabelle1!B55</f>
        <v>0</v>
      </c>
    </row>
    <row r="71" spans="1:3" x14ac:dyDescent="0.25">
      <c r="A71" s="11" t="s">
        <v>60</v>
      </c>
    </row>
    <row r="73" spans="1:3" x14ac:dyDescent="0.25">
      <c r="B73" t="str">
        <f>Tabelle1!C73</f>
        <v>Mädchen</v>
      </c>
      <c r="C73" t="str">
        <f>Tabelle1!D73</f>
        <v>Jungen</v>
      </c>
    </row>
    <row r="74" spans="1:3" x14ac:dyDescent="0.25">
      <c r="A74" t="str">
        <f>Tabelle1!A74</f>
        <v>[0; 0,5]</v>
      </c>
      <c r="B74" s="12">
        <f>Tabelle1!C74/C3*100</f>
        <v>71.428571428571431</v>
      </c>
      <c r="C74" s="12">
        <f>Tabelle1!D74/C4*100</f>
        <v>16.666666666666664</v>
      </c>
    </row>
    <row r="75" spans="1:3" x14ac:dyDescent="0.25">
      <c r="A75" t="str">
        <f>Tabelle1!A75</f>
        <v>]0,5;1]</v>
      </c>
      <c r="B75" s="12">
        <f>Tabelle1!C75/C3*100</f>
        <v>21.428571428571427</v>
      </c>
      <c r="C75" s="12">
        <f>Tabelle1!D75/C4*100</f>
        <v>16.666666666666664</v>
      </c>
    </row>
    <row r="76" spans="1:3" x14ac:dyDescent="0.25">
      <c r="A76" t="str">
        <f>Tabelle1!A76</f>
        <v>]1; 2]</v>
      </c>
      <c r="B76" s="12">
        <f>Tabelle1!C76/C3*100</f>
        <v>0</v>
      </c>
      <c r="C76" s="12">
        <f>Tabelle1!D76/C4*100</f>
        <v>50</v>
      </c>
    </row>
    <row r="77" spans="1:3" x14ac:dyDescent="0.25">
      <c r="A77" t="str">
        <f>Tabelle1!A77</f>
        <v>&gt; 2</v>
      </c>
      <c r="B77" s="12">
        <f>Tabelle1!C77/C3*100</f>
        <v>7.1428571428571423</v>
      </c>
      <c r="C77" s="12">
        <f>Tabelle1!D77/C4*100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6"/>
  <sheetViews>
    <sheetView tabSelected="1" topLeftCell="A25" workbookViewId="0">
      <selection activeCell="E63" sqref="E63"/>
    </sheetView>
  </sheetViews>
  <sheetFormatPr baseColWidth="10" defaultColWidth="11" defaultRowHeight="15" x14ac:dyDescent="0.25"/>
  <cols>
    <col min="1" max="16384" width="11" style="15"/>
  </cols>
  <sheetData>
    <row r="3" spans="1:7" ht="23.45" x14ac:dyDescent="0.8">
      <c r="A3" s="25" t="s">
        <v>77</v>
      </c>
      <c r="B3" s="26"/>
      <c r="C3" s="26"/>
      <c r="D3" s="26"/>
      <c r="E3" s="26"/>
      <c r="F3" s="27"/>
      <c r="G3" s="28"/>
    </row>
    <row r="37" spans="1:7" ht="23.25" x14ac:dyDescent="0.35">
      <c r="A37" s="25" t="s">
        <v>78</v>
      </c>
      <c r="B37" s="26"/>
      <c r="C37" s="26"/>
      <c r="D37" s="26"/>
      <c r="E37" s="26"/>
      <c r="F37" s="27"/>
      <c r="G37" s="28"/>
    </row>
    <row r="63" spans="5:5" x14ac:dyDescent="0.25">
      <c r="E63" s="15" t="s">
        <v>85</v>
      </c>
    </row>
    <row r="66" spans="1:7" ht="23.25" x14ac:dyDescent="0.35">
      <c r="A66" s="35" t="s">
        <v>14</v>
      </c>
      <c r="B66" s="36"/>
      <c r="C66" s="36"/>
      <c r="D66" s="36"/>
      <c r="E66" s="36"/>
      <c r="F66" s="36"/>
      <c r="G66" s="37"/>
    </row>
    <row r="94" spans="4:4" x14ac:dyDescent="0.25">
      <c r="D94" s="15" t="s">
        <v>84</v>
      </c>
    </row>
    <row r="98" spans="1:13" ht="23.25" x14ac:dyDescent="0.35">
      <c r="A98" s="35" t="s">
        <v>72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7"/>
    </row>
    <row r="131" spans="1:15" x14ac:dyDescent="0.25">
      <c r="B131" s="15" t="s">
        <v>82</v>
      </c>
    </row>
    <row r="133" spans="1:15" ht="23.25" x14ac:dyDescent="0.35">
      <c r="A133" s="35" t="s">
        <v>73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7"/>
    </row>
    <row r="166" spans="1:8" ht="23.25" x14ac:dyDescent="0.35">
      <c r="A166" s="35" t="s">
        <v>75</v>
      </c>
      <c r="B166" s="36"/>
      <c r="C166" s="36"/>
      <c r="D166" s="36"/>
      <c r="E166" s="36"/>
      <c r="F166" s="36"/>
      <c r="G166" s="36"/>
      <c r="H166" s="37"/>
    </row>
    <row r="203" spans="1:11" x14ac:dyDescent="0.25">
      <c r="B203" s="15" t="s">
        <v>83</v>
      </c>
    </row>
    <row r="206" spans="1:11" ht="23.25" x14ac:dyDescent="0.35">
      <c r="A206" s="35" t="s">
        <v>76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7"/>
    </row>
  </sheetData>
  <sheetProtection sheet="1" objects="1" scenarios="1"/>
  <mergeCells count="5">
    <mergeCell ref="A206:K206"/>
    <mergeCell ref="A166:H166"/>
    <mergeCell ref="A133:O133"/>
    <mergeCell ref="A66:G66"/>
    <mergeCell ref="A98:M9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Volck</dc:creator>
  <cp:lastModifiedBy>Steffen Volck</cp:lastModifiedBy>
  <dcterms:created xsi:type="dcterms:W3CDTF">2016-09-30T15:52:40Z</dcterms:created>
  <dcterms:modified xsi:type="dcterms:W3CDTF">2017-03-04T20:19:14Z</dcterms:modified>
</cp:coreProperties>
</file>