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<sst xmlns="http://schemas.openxmlformats.org/spreadsheetml/2006/main" count="10" uniqueCount="10">
  <si>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Tilgungsplan</t>
  </si>
  <si>
    <t xml:space="preserve">Kreditbetrag</t>
  </si>
  <si>
    <t xml:space="preserve">Zinssatz p. a.</t>
  </si>
  <si>
    <t xml:space="preserve">Rate</t>
  </si>
  <si>
    <t xml:space="preserve">Monat</t>
  </si>
  <si>
    <t xml:space="preserve">Kreditbetrag zu Beginn des Jahres</t>
  </si>
  <si>
    <t xml:space="preserve">Zinsen</t>
  </si>
  <si>
    <t xml:space="preserve">Kreditbetrag plus Sollzinsen</t>
  </si>
  <si>
    <t xml:space="preserve">Kreditbetrag nach Bezahlung der monatlichen Rate</t>
  </si>
  <si>
    <t xml:space="preserve">Gesamtzinsen: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</si>
</sst>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</font>
    <font>
      <b val="true"/>
      <sz val="14"/>
      <color theme="1"/>
      <name val="Calibri"/>
      <family val="2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"/>
        <bgColor rgb="FF99CCFF"/>
      </patternFill>
    </fill>
    <fill>
      <patternFill patternType="solid">
        <fgColor theme="5" tint="0.3999"/>
        <bgColor rgb="FFFF99CC"/>
      </patternFill>
    </fill>
    <fill>
      <patternFill patternType="solid">
        <fgColor theme="9" tint="0.5999"/>
        <bgColor rgb="FFD9D9D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de-DE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de-DE" sz="1400" spc="-1" strike="noStrike">
                <a:solidFill>
                  <a:srgbClr val="595959"/>
                </a:solidFill>
                <a:latin typeface="Calibri"/>
              </a:rPr>
              <a:t>Kreditgesamtkosten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bar"/>
        <c:grouping val="stack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Kreditbetrag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Tabelle1!$B$7</c:f>
              <c:numCache>
                <c:formatCode>0.00</c:formatCode>
                <c:ptCount val="1"/>
                <c:pt idx="0">
                  <c:v>5000</c:v>
                </c:pt>
              </c:numCache>
            </c:numRef>
          </c:val>
        </c:ser>
        <c:ser>
          <c:idx val="1"/>
          <c:order val="1"/>
          <c:tx>
            <c:strRef>
              <c:f>Tabelle1!$A$2</c:f>
              <c:strCache>
                <c:ptCount val="1"/>
                <c:pt idx="0">
                  <c:v>Kreditbetrag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Tabelle1!$C$35</c:f>
              <c:numCache>
                <c:formatCode>0.00</c:formatCode>
                <c:ptCount val="1"/>
                <c:pt idx="0">
                  <c:v>348.247033712598</c:v>
                </c:pt>
              </c:numCache>
            </c:numRef>
          </c:val>
        </c:ser>
        <c:gapWidth val="150"/>
        <c:overlap val="100"/>
        <c:axId val="80175405"/>
        <c:axId val="12953146"/>
      </c:barChart>
      <c:catAx>
        <c:axId val="8017540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953146"/>
        <c:crosses val="autoZero"/>
        <c:auto val="1"/>
        <c:lblAlgn val="ctr"/>
        <c:lblOffset val="100"/>
        <c:noMultiLvlLbl val="0"/>
      </c:catAx>
      <c:valAx>
        <c:axId val="1295314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017540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300221502811382"/>
          <c:y val="0.89380081300813"/>
          <c:w val="0.699761444961945"/>
          <c:h val="0.0782619743361708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291960</xdr:colOff>
      <xdr:row>7</xdr:row>
      <xdr:rowOff>171360</xdr:rowOff>
    </xdr:from>
    <xdr:to>
      <xdr:col>13</xdr:col>
      <xdr:colOff>73440</xdr:colOff>
      <xdr:row>22</xdr:row>
      <xdr:rowOff>147240</xdr:rowOff>
    </xdr:to>
    <xdr:graphicFrame>
      <xdr:nvGraphicFramePr>
        <xdr:cNvPr id="0" name="Kreditgesamtkosten"/>
        <xdr:cNvGraphicFramePr/>
      </xdr:nvGraphicFramePr>
      <xdr:xfrm>
        <a:off x="9912240" y="2356560"/>
        <a:ext cx="6337800" cy="260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8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I29" activeCellId="0" sqref="I29"/>
    </sheetView>
  </sheetViews>
  <sheetFormatPr defaultColWidth="10.5390625" defaultRowHeight="12.8" zeroHeight="false" outlineLevelRow="0" outlineLevelCol="0"/>
  <cols>
    <col collapsed="false" customWidth="true" hidden="false" outlineLevel="0" max="1" min="1" style="0" width="20.68"/>
    <col collapsed="false" customWidth="true" hidden="false" outlineLevel="0" max="2" min="2" style="0" width="20.66"/>
    <col collapsed="false" customWidth="true" hidden="false" outlineLevel="0" max="3" min="3" style="0" width="15"/>
    <col collapsed="false" customWidth="true" hidden="false" outlineLevel="0" max="4" min="4" style="0" width="19.17"/>
    <col collapsed="false" customWidth="true" hidden="false" outlineLevel="0" max="5" min="5" style="0" width="22.16"/>
  </cols>
  <sheetData>
    <row r="1" s="2" customFormat="true" ht="22.0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3" t="s">
        <v>1</v>
      </c>
      <c r="B2" s="4" t="n">
        <v>5000</v>
      </c>
    </row>
    <row r="3" customFormat="false" ht="13.8" hidden="false" customHeight="false" outlineLevel="0" collapsed="false">
      <c r="A3" s="5" t="s">
        <v>2</v>
      </c>
      <c r="B3" s="6" t="n">
        <v>5.9</v>
      </c>
    </row>
    <row r="4" customFormat="false" ht="13.8" hidden="false" customHeight="false" outlineLevel="0" collapsed="false">
      <c r="A4" s="7" t="s">
        <v>3</v>
      </c>
      <c r="B4" s="8" t="n">
        <v>200</v>
      </c>
    </row>
    <row r="5" customFormat="false" ht="13.8" hidden="false" customHeight="false" outlineLevel="0" collapsed="false"/>
    <row r="6" customFormat="false" ht="81" hidden="false" customHeight="true" outlineLevel="0" collapsed="false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</row>
    <row r="7" customFormat="false" ht="13.8" hidden="false" customHeight="false" outlineLevel="0" collapsed="false">
      <c r="A7" s="0" t="n">
        <v>1</v>
      </c>
      <c r="B7" s="11" t="n">
        <f aca="false">B2</f>
        <v>5000</v>
      </c>
      <c r="C7" s="11" t="n">
        <f aca="false">B7*$B$3/100/12</f>
        <v>24.5833333333333</v>
      </c>
      <c r="D7" s="11" t="n">
        <f aca="false">B7+C7</f>
        <v>5024.58333333333</v>
      </c>
      <c r="E7" s="11" t="n">
        <f aca="false">D7-$B$4</f>
        <v>4824.58333333333</v>
      </c>
    </row>
    <row r="8" customFormat="false" ht="13.8" hidden="false" customHeight="false" outlineLevel="0" collapsed="false">
      <c r="A8" s="0" t="n">
        <v>2</v>
      </c>
      <c r="B8" s="11" t="n">
        <f aca="false">E7</f>
        <v>4824.58333333333</v>
      </c>
      <c r="C8" s="11" t="n">
        <f aca="false">B8*$B$3/100/12</f>
        <v>23.7208680555556</v>
      </c>
      <c r="D8" s="11" t="n">
        <f aca="false">B8+C8</f>
        <v>4848.30420138889</v>
      </c>
      <c r="E8" s="11" t="n">
        <f aca="false">D8-$B$4</f>
        <v>4648.30420138889</v>
      </c>
    </row>
    <row r="9" customFormat="false" ht="13.8" hidden="false" customHeight="false" outlineLevel="0" collapsed="false">
      <c r="A9" s="0" t="n">
        <v>3</v>
      </c>
      <c r="B9" s="11" t="n">
        <f aca="false">E8</f>
        <v>4648.30420138889</v>
      </c>
      <c r="C9" s="11" t="n">
        <f aca="false">B9*$B$3/100/12</f>
        <v>22.8541623234954</v>
      </c>
      <c r="D9" s="11" t="n">
        <f aca="false">B9+C9</f>
        <v>4671.15836371238</v>
      </c>
      <c r="E9" s="11" t="n">
        <f aca="false">D9-$B$4</f>
        <v>4471.15836371238</v>
      </c>
    </row>
    <row r="10" customFormat="false" ht="13.8" hidden="false" customHeight="false" outlineLevel="0" collapsed="false">
      <c r="A10" s="0" t="n">
        <v>4</v>
      </c>
      <c r="B10" s="11" t="n">
        <f aca="false">E9</f>
        <v>4471.15836371238</v>
      </c>
      <c r="C10" s="11" t="n">
        <f aca="false">B10*$B$3/100/12</f>
        <v>21.9831952882526</v>
      </c>
      <c r="D10" s="11" t="n">
        <f aca="false">B10+C10</f>
        <v>4493.14155900064</v>
      </c>
      <c r="E10" s="11" t="n">
        <f aca="false">D10-$B$4</f>
        <v>4293.14155900064</v>
      </c>
    </row>
    <row r="11" customFormat="false" ht="13.8" hidden="false" customHeight="false" outlineLevel="0" collapsed="false">
      <c r="A11" s="0" t="n">
        <v>5</v>
      </c>
      <c r="B11" s="11" t="n">
        <f aca="false">E10</f>
        <v>4293.14155900064</v>
      </c>
      <c r="C11" s="11" t="n">
        <f aca="false">B11*$B$3/100/12</f>
        <v>21.1079459984198</v>
      </c>
      <c r="D11" s="11" t="n">
        <f aca="false">B11+C11</f>
        <v>4314.24950499906</v>
      </c>
      <c r="E11" s="11" t="n">
        <f aca="false">D11-$B$4</f>
        <v>4114.24950499906</v>
      </c>
    </row>
    <row r="12" customFormat="false" ht="13.8" hidden="false" customHeight="false" outlineLevel="0" collapsed="false">
      <c r="A12" s="0" t="n">
        <v>6</v>
      </c>
      <c r="B12" s="11" t="n">
        <f aca="false">E11</f>
        <v>4114.24950499906</v>
      </c>
      <c r="C12" s="11" t="n">
        <f aca="false">B12*$B$3/100/12</f>
        <v>20.2283933995787</v>
      </c>
      <c r="D12" s="11" t="n">
        <f aca="false">B12+C12</f>
        <v>4134.47789839863</v>
      </c>
      <c r="E12" s="11" t="n">
        <f aca="false">D12-$B$4</f>
        <v>3934.47789839863</v>
      </c>
    </row>
    <row r="13" customFormat="false" ht="13.8" hidden="false" customHeight="false" outlineLevel="0" collapsed="false">
      <c r="A13" s="0" t="n">
        <v>7</v>
      </c>
      <c r="B13" s="11" t="n">
        <f aca="false">E12</f>
        <v>3934.47789839863</v>
      </c>
      <c r="C13" s="11" t="n">
        <f aca="false">B13*$B$3/100/12</f>
        <v>19.3445163337933</v>
      </c>
      <c r="D13" s="11" t="n">
        <f aca="false">B13+C13</f>
        <v>3953.82241473243</v>
      </c>
      <c r="E13" s="11" t="n">
        <f aca="false">D13-$B$4</f>
        <v>3753.82241473243</v>
      </c>
    </row>
    <row r="14" customFormat="false" ht="13.8" hidden="false" customHeight="false" outlineLevel="0" collapsed="false">
      <c r="A14" s="0" t="n">
        <v>8</v>
      </c>
      <c r="B14" s="11" t="n">
        <f aca="false">E13</f>
        <v>3753.82241473243</v>
      </c>
      <c r="C14" s="11" t="n">
        <f aca="false">B14*$B$3/100/12</f>
        <v>18.4562935391011</v>
      </c>
      <c r="D14" s="11" t="n">
        <f aca="false">B14+C14</f>
        <v>3772.27870827153</v>
      </c>
      <c r="E14" s="11" t="n">
        <f aca="false">D14-$B$4</f>
        <v>3572.27870827153</v>
      </c>
    </row>
    <row r="15" customFormat="false" ht="13.8" hidden="false" customHeight="false" outlineLevel="0" collapsed="false">
      <c r="A15" s="0" t="n">
        <v>9</v>
      </c>
      <c r="B15" s="11" t="n">
        <f aca="false">E14</f>
        <v>3572.27870827153</v>
      </c>
      <c r="C15" s="11" t="n">
        <f aca="false">B15*$B$3/100/12</f>
        <v>17.5637036490017</v>
      </c>
      <c r="D15" s="11" t="n">
        <f aca="false">B15+C15</f>
        <v>3589.84241192053</v>
      </c>
      <c r="E15" s="11" t="n">
        <f aca="false">D15-$B$4</f>
        <v>3389.84241192053</v>
      </c>
    </row>
    <row r="16" customFormat="false" ht="13.8" hidden="false" customHeight="false" outlineLevel="0" collapsed="false">
      <c r="A16" s="0" t="n">
        <v>10</v>
      </c>
      <c r="B16" s="11" t="n">
        <f aca="false">E15</f>
        <v>3389.84241192053</v>
      </c>
      <c r="C16" s="11" t="n">
        <f aca="false">B16*$B$3/100/12</f>
        <v>16.6667251919426</v>
      </c>
      <c r="D16" s="11" t="n">
        <f aca="false">B16+C16</f>
        <v>3406.50913711247</v>
      </c>
      <c r="E16" s="11" t="n">
        <f aca="false">D16-$B$4</f>
        <v>3206.50913711247</v>
      </c>
    </row>
    <row r="17" customFormat="false" ht="13.8" hidden="false" customHeight="false" outlineLevel="0" collapsed="false">
      <c r="A17" s="0" t="n">
        <v>11</v>
      </c>
      <c r="B17" s="11" t="n">
        <f aca="false">E16</f>
        <v>3206.50913711247</v>
      </c>
      <c r="C17" s="11" t="n">
        <f aca="false">B17*$B$3/100/12</f>
        <v>15.765336590803</v>
      </c>
      <c r="D17" s="11" t="n">
        <f aca="false">B17+C17</f>
        <v>3222.27447370328</v>
      </c>
      <c r="E17" s="11" t="n">
        <f aca="false">D17-$B$4</f>
        <v>3022.27447370328</v>
      </c>
    </row>
    <row r="18" customFormat="false" ht="13.8" hidden="false" customHeight="false" outlineLevel="0" collapsed="false">
      <c r="A18" s="0" t="n">
        <v>12</v>
      </c>
      <c r="B18" s="11" t="n">
        <f aca="false">E17</f>
        <v>3022.27447370328</v>
      </c>
      <c r="C18" s="11" t="n">
        <f aca="false">B18*$B$3/100/12</f>
        <v>14.8595161623744</v>
      </c>
      <c r="D18" s="11" t="n">
        <f aca="false">B18+C18</f>
        <v>3037.13398986565</v>
      </c>
      <c r="E18" s="11" t="n">
        <f aca="false">D18-$B$4</f>
        <v>2837.13398986565</v>
      </c>
    </row>
    <row r="19" customFormat="false" ht="13.8" hidden="false" customHeight="false" outlineLevel="0" collapsed="false">
      <c r="A19" s="0" t="n">
        <v>13</v>
      </c>
      <c r="B19" s="11" t="n">
        <f aca="false">E18</f>
        <v>2837.13398986565</v>
      </c>
      <c r="C19" s="11" t="n">
        <f aca="false">B19*$B$3/100/12</f>
        <v>13.9492421168394</v>
      </c>
      <c r="D19" s="11" t="n">
        <f aca="false">B19+C19</f>
        <v>2851.08323198249</v>
      </c>
      <c r="E19" s="11" t="n">
        <f aca="false">D19-$B$4</f>
        <v>2651.08323198249</v>
      </c>
    </row>
    <row r="20" customFormat="false" ht="13.8" hidden="false" customHeight="false" outlineLevel="0" collapsed="false">
      <c r="A20" s="0" t="n">
        <v>14</v>
      </c>
      <c r="B20" s="11" t="n">
        <f aca="false">E19</f>
        <v>2651.08323198249</v>
      </c>
      <c r="C20" s="11" t="n">
        <f aca="false">B20*$B$3/100/12</f>
        <v>13.0344925572472</v>
      </c>
      <c r="D20" s="11" t="n">
        <f aca="false">B20+C20</f>
        <v>2664.11772453974</v>
      </c>
      <c r="E20" s="11" t="n">
        <f aca="false">D20-$B$4</f>
        <v>2464.11772453974</v>
      </c>
    </row>
    <row r="21" customFormat="false" ht="13.8" hidden="false" customHeight="false" outlineLevel="0" collapsed="false">
      <c r="A21" s="0" t="n">
        <v>15</v>
      </c>
      <c r="B21" s="11" t="n">
        <f aca="false">E20</f>
        <v>2464.11772453974</v>
      </c>
      <c r="C21" s="11" t="n">
        <f aca="false">B21*$B$3/100/12</f>
        <v>12.115245478987</v>
      </c>
      <c r="D21" s="11" t="n">
        <f aca="false">B21+C21</f>
        <v>2476.23297001872</v>
      </c>
      <c r="E21" s="11" t="n">
        <f aca="false">D21-$B$4</f>
        <v>2276.23297001872</v>
      </c>
    </row>
    <row r="22" customFormat="false" ht="13.8" hidden="false" customHeight="false" outlineLevel="0" collapsed="false">
      <c r="A22" s="0" t="n">
        <v>16</v>
      </c>
      <c r="B22" s="11" t="n">
        <f aca="false">E21</f>
        <v>2276.23297001872</v>
      </c>
      <c r="C22" s="11" t="n">
        <f aca="false">B22*$B$3/100/12</f>
        <v>11.1914787692587</v>
      </c>
      <c r="D22" s="11" t="n">
        <f aca="false">B22+C22</f>
        <v>2287.42444878798</v>
      </c>
      <c r="E22" s="11" t="n">
        <f aca="false">D22-$B$4</f>
        <v>2087.42444878798</v>
      </c>
    </row>
    <row r="23" customFormat="false" ht="13.8" hidden="false" customHeight="false" outlineLevel="0" collapsed="false">
      <c r="A23" s="0" t="n">
        <v>17</v>
      </c>
      <c r="B23" s="11" t="n">
        <f aca="false">E22</f>
        <v>2087.42444878798</v>
      </c>
      <c r="C23" s="11" t="n">
        <f aca="false">B23*$B$3/100/12</f>
        <v>10.2631702065409</v>
      </c>
      <c r="D23" s="11" t="n">
        <f aca="false">B23+C23</f>
        <v>2097.68761899452</v>
      </c>
      <c r="E23" s="11" t="n">
        <f aca="false">D23-$B$4</f>
        <v>1897.68761899452</v>
      </c>
    </row>
    <row r="24" customFormat="false" ht="13.8" hidden="false" customHeight="false" outlineLevel="0" collapsed="false">
      <c r="A24" s="0" t="n">
        <v>18</v>
      </c>
      <c r="B24" s="11" t="n">
        <f aca="false">E23</f>
        <v>1897.68761899452</v>
      </c>
      <c r="C24" s="11" t="n">
        <f aca="false">B24*$B$3/100/12</f>
        <v>9.33029746005641</v>
      </c>
      <c r="D24" s="11" t="n">
        <f aca="false">B24+C24</f>
        <v>1907.01791645458</v>
      </c>
      <c r="E24" s="11" t="n">
        <f aca="false">D24-$B$4</f>
        <v>1707.01791645458</v>
      </c>
    </row>
    <row r="25" customFormat="false" ht="13.8" hidden="false" customHeight="false" outlineLevel="0" collapsed="false">
      <c r="A25" s="0" t="n">
        <v>19</v>
      </c>
      <c r="B25" s="11" t="n">
        <f aca="false">E24</f>
        <v>1707.01791645458</v>
      </c>
      <c r="C25" s="11" t="n">
        <f aca="false">B25*$B$3/100/12</f>
        <v>8.39283808923502</v>
      </c>
      <c r="D25" s="11" t="n">
        <f aca="false">B25+C25</f>
        <v>1715.41075454381</v>
      </c>
      <c r="E25" s="11" t="n">
        <f aca="false">D25-$B$4</f>
        <v>1515.41075454381</v>
      </c>
    </row>
    <row r="26" customFormat="false" ht="13.8" hidden="false" customHeight="false" outlineLevel="0" collapsed="false">
      <c r="A26" s="0" t="n">
        <v>20</v>
      </c>
      <c r="B26" s="11" t="n">
        <f aca="false">E25</f>
        <v>1515.41075454381</v>
      </c>
      <c r="C26" s="11" t="n">
        <f aca="false">B26*$B$3/100/12</f>
        <v>7.45076954317376</v>
      </c>
      <c r="D26" s="11" t="n">
        <f aca="false">B26+C26</f>
        <v>1522.86152408699</v>
      </c>
      <c r="E26" s="11" t="n">
        <f aca="false">D26-$B$4</f>
        <v>1322.86152408699</v>
      </c>
    </row>
    <row r="27" customFormat="false" ht="13.8" hidden="false" customHeight="false" outlineLevel="0" collapsed="false">
      <c r="A27" s="0" t="n">
        <v>21</v>
      </c>
      <c r="B27" s="11" t="n">
        <f aca="false">E26</f>
        <v>1322.86152408699</v>
      </c>
      <c r="C27" s="11" t="n">
        <f aca="false">B27*$B$3/100/12</f>
        <v>6.50406916009436</v>
      </c>
      <c r="D27" s="11" t="n">
        <f aca="false">B27+C27</f>
        <v>1329.36559324708</v>
      </c>
      <c r="E27" s="11" t="n">
        <f aca="false">D27-$B$4</f>
        <v>1129.36559324708</v>
      </c>
    </row>
    <row r="28" customFormat="false" ht="13.8" hidden="false" customHeight="false" outlineLevel="0" collapsed="false">
      <c r="A28" s="0" t="n">
        <v>22</v>
      </c>
      <c r="B28" s="11" t="n">
        <f aca="false">E27</f>
        <v>1129.36559324708</v>
      </c>
      <c r="C28" s="11" t="n">
        <f aca="false">B28*$B$3/100/12</f>
        <v>5.55271416679816</v>
      </c>
      <c r="D28" s="11" t="n">
        <f aca="false">B28+C28</f>
        <v>1134.91830741388</v>
      </c>
      <c r="E28" s="11" t="n">
        <f aca="false">D28-$B$4</f>
        <v>934.918307413881</v>
      </c>
    </row>
    <row r="29" customFormat="false" ht="13.8" hidden="false" customHeight="false" outlineLevel="0" collapsed="false">
      <c r="A29" s="0" t="n">
        <v>23</v>
      </c>
      <c r="B29" s="11" t="n">
        <f aca="false">E28</f>
        <v>934.918307413881</v>
      </c>
      <c r="C29" s="11" t="n">
        <f aca="false">B29*$B$3/100/12</f>
        <v>4.59668167811825</v>
      </c>
      <c r="D29" s="11" t="n">
        <f aca="false">B29+C29</f>
        <v>939.514989091999</v>
      </c>
      <c r="E29" s="11" t="n">
        <f aca="false">D29-$B$4</f>
        <v>739.514989091999</v>
      </c>
    </row>
    <row r="30" customFormat="false" ht="13.8" hidden="false" customHeight="false" outlineLevel="0" collapsed="false">
      <c r="A30" s="0" t="n">
        <v>24</v>
      </c>
      <c r="B30" s="11" t="n">
        <f aca="false">E29</f>
        <v>739.514989091999</v>
      </c>
      <c r="C30" s="11" t="n">
        <f aca="false">B30*$B$3/100/12</f>
        <v>3.635948696369</v>
      </c>
      <c r="D30" s="11" t="n">
        <f aca="false">B30+C30</f>
        <v>743.150937788368</v>
      </c>
      <c r="E30" s="11" t="n">
        <f aca="false">D30-$B$4</f>
        <v>543.150937788368</v>
      </c>
    </row>
    <row r="31" customFormat="false" ht="13.8" hidden="false" customHeight="false" outlineLevel="0" collapsed="false">
      <c r="A31" s="0" t="n">
        <v>25</v>
      </c>
      <c r="B31" s="11" t="n">
        <f aca="false">E30</f>
        <v>543.150937788368</v>
      </c>
      <c r="C31" s="11" t="n">
        <f aca="false">B31*$B$3/100/12</f>
        <v>2.67049211079281</v>
      </c>
      <c r="D31" s="11" t="n">
        <f aca="false">B31+C31</f>
        <v>545.821429899161</v>
      </c>
      <c r="E31" s="11" t="n">
        <f aca="false">D31-$B$4</f>
        <v>345.821429899161</v>
      </c>
    </row>
    <row r="32" customFormat="false" ht="13.8" hidden="false" customHeight="false" outlineLevel="0" collapsed="false">
      <c r="A32" s="0" t="n">
        <v>26</v>
      </c>
      <c r="B32" s="11" t="n">
        <f aca="false">E31</f>
        <v>345.821429899161</v>
      </c>
      <c r="C32" s="11" t="n">
        <f aca="false">B32*$B$3/100/12</f>
        <v>1.70028869700421</v>
      </c>
      <c r="D32" s="11" t="n">
        <f aca="false">B32+C32</f>
        <v>347.521718596165</v>
      </c>
      <c r="E32" s="11" t="n">
        <f aca="false">D32-$B$4</f>
        <v>147.521718596165</v>
      </c>
    </row>
    <row r="33" customFormat="false" ht="13.8" hidden="false" customHeight="false" outlineLevel="0" collapsed="false">
      <c r="A33" s="0" t="n">
        <v>27</v>
      </c>
      <c r="B33" s="11" t="n">
        <f aca="false">E32</f>
        <v>147.521718596165</v>
      </c>
      <c r="C33" s="11" t="n">
        <f aca="false">B33*$B$3/100/12</f>
        <v>0.725315116431146</v>
      </c>
      <c r="D33" s="11" t="n">
        <f aca="false">B33+C33</f>
        <v>148.247033712596</v>
      </c>
      <c r="E33" s="11" t="n">
        <f aca="false">D33-D33</f>
        <v>0</v>
      </c>
    </row>
    <row r="34" customFormat="false" ht="13.8" hidden="false" customHeight="false" outlineLevel="0" collapsed="false">
      <c r="C34" s="0" t="s">
        <v>9</v>
      </c>
    </row>
    <row r="35" customFormat="false" ht="13.8" hidden="false" customHeight="false" outlineLevel="0" collapsed="false">
      <c r="C35" s="11" t="n">
        <f aca="false">SUM(C7:C33)</f>
        <v>348.247033712598</v>
      </c>
    </row>
    <row r="36" customFormat="false" ht="13.8" hidden="false" customHeight="false" outlineLevel="0" collapsed="false"/>
    <row r="37" customFormat="false" ht="13.8" hidden="false" customHeight="false" outlineLevel="0" collapsed="false">
      <c r="B37" s="11"/>
      <c r="C37" s="11"/>
      <c r="D37" s="11"/>
      <c r="E37" s="11"/>
    </row>
    <row r="38" customFormat="false" ht="13.8" hidden="false" customHeight="false" outlineLevel="0" collapsed="false">
      <c r="B38" s="11"/>
      <c r="C38" s="11"/>
    </row>
    <row r="39" customFormat="false" ht="13.8" hidden="false" customHeight="false" outlineLevel="0" collapsed="false">
      <c r="B39" s="11"/>
      <c r="C39" s="11"/>
    </row>
    <row r="40" customFormat="false" ht="13.8" hidden="false" customHeight="false" outlineLevel="0" collapsed="false">
      <c r="B40" s="11"/>
      <c r="C40" s="11"/>
    </row>
    <row r="41" customFormat="false" ht="13.8" hidden="false" customHeight="false" outlineLevel="0" collapsed="false">
      <c r="B41" s="11"/>
      <c r="C41" s="11"/>
    </row>
    <row r="42" customFormat="false" ht="13.8" hidden="false" customHeight="false" outlineLevel="0" collapsed="false">
      <c r="B42" s="11"/>
      <c r="C42" s="11"/>
    </row>
    <row r="43" customFormat="false" ht="13.8" hidden="false" customHeight="false" outlineLevel="0" collapsed="false">
      <c r="B43" s="11"/>
      <c r="C43" s="11"/>
    </row>
    <row r="44" customFormat="false" ht="13.8" hidden="false" customHeight="false" outlineLevel="0" collapsed="false">
      <c r="B44" s="11"/>
      <c r="C44" s="11"/>
    </row>
    <row r="45" customFormat="false" ht="13.8" hidden="false" customHeight="false" outlineLevel="0" collapsed="false">
      <c r="B45" s="11"/>
      <c r="C45" s="11"/>
    </row>
    <row r="46" customFormat="false" ht="13.8" hidden="false" customHeight="false" outlineLevel="0" collapsed="false">
      <c r="B46" s="11"/>
      <c r="C46" s="11"/>
    </row>
    <row r="47" customFormat="false" ht="13.8" hidden="false" customHeight="false" outlineLevel="0" collapsed="false">
      <c r="B47" s="11"/>
      <c r="C47" s="11"/>
    </row>
    <row r="48" customFormat="false" ht="13.8" hidden="false" customHeight="false" outlineLevel="0" collapsed="false">
      <c r="B48" s="11"/>
      <c r="C48" s="11"/>
    </row>
    <row r="49" customFormat="false" ht="13.8" hidden="false" customHeight="false" outlineLevel="0" collapsed="false">
      <c r="B49" s="11"/>
      <c r="C49" s="11"/>
    </row>
    <row r="50" customFormat="false" ht="13.8" hidden="false" customHeight="false" outlineLevel="0" collapsed="false">
      <c r="B50" s="11"/>
      <c r="C50" s="11"/>
    </row>
    <row r="51" customFormat="false" ht="13.8" hidden="false" customHeight="false" outlineLevel="0" collapsed="false">
      <c r="B51" s="11"/>
      <c r="C51" s="11"/>
    </row>
    <row r="52" customFormat="false" ht="13.8" hidden="false" customHeight="false" outlineLevel="0" collapsed="false">
      <c r="B52" s="11"/>
      <c r="C52" s="11"/>
    </row>
    <row r="53" customFormat="false" ht="13.8" hidden="false" customHeight="false" outlineLevel="0" collapsed="false">
      <c r="B53" s="11"/>
      <c r="C53" s="11"/>
    </row>
    <row r="54" customFormat="false" ht="13.8" hidden="false" customHeight="false" outlineLevel="0" collapsed="false">
      <c r="B54" s="11"/>
      <c r="C54" s="11"/>
    </row>
    <row r="55" customFormat="false" ht="13.8" hidden="false" customHeight="false" outlineLevel="0" collapsed="false">
      <c r="B55" s="11"/>
      <c r="C55" s="11"/>
    </row>
    <row r="56" customFormat="false" ht="13.8" hidden="false" customHeight="false" outlineLevel="0" collapsed="false">
      <c r="B56" s="11"/>
      <c r="C56" s="11"/>
    </row>
    <row r="57" customFormat="false" ht="13.8" hidden="false" customHeight="false" outlineLevel="0" collapsed="false">
      <c r="B57" s="11"/>
      <c r="C57" s="11"/>
    </row>
    <row r="58" customFormat="false" ht="13.8" hidden="false" customHeight="false" outlineLevel="0" collapsed="false">
      <c r="B58" s="11"/>
      <c r="C58" s="1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2024-09-24T16:09:08Z</dcterms:modified>
  <cp:revision>2</cp:revision>
  <dc:subject/>
  <dc:title>Tilgungsplan - Laufzeit mit Streifendiagramm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