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720" activeTab="0"/>
  </bookViews>
  <sheets>
    <sheet name="Startseite" sheetId="1" r:id="rId1"/>
    <sheet name="Mischungstemperatur" sheetId="2" r:id="rId2"/>
    <sheet name="Masse (kalt)" sheetId="3" r:id="rId3"/>
    <sheet name="Masse (warm)" sheetId="4" r:id="rId4"/>
    <sheet name="Wärmekapazität (kalt)" sheetId="5" r:id="rId5"/>
    <sheet name="Wärmekapazität (warm)" sheetId="6" r:id="rId6"/>
    <sheet name="Ausgangstemperatur (kalt)" sheetId="7" r:id="rId7"/>
    <sheet name="Ausgangstemperatur (warm)" sheetId="8" r:id="rId8"/>
    <sheet name="Masse (kalt) mges. geg." sheetId="9" r:id="rId9"/>
    <sheet name="Masse (warm) mges. geg." sheetId="10" r:id="rId10"/>
  </sheets>
  <definedNames/>
  <calcPr fullCalcOnLoad="1"/>
</workbook>
</file>

<file path=xl/sharedStrings.xml><?xml version="1.0" encoding="utf-8"?>
<sst xmlns="http://schemas.openxmlformats.org/spreadsheetml/2006/main" count="321" uniqueCount="32">
  <si>
    <t>kalter Körper</t>
  </si>
  <si>
    <t>Stoff</t>
  </si>
  <si>
    <t>Masse</t>
  </si>
  <si>
    <t>m =</t>
  </si>
  <si>
    <t>c =</t>
  </si>
  <si>
    <t>warmer Körper</t>
  </si>
  <si>
    <t>kg</t>
  </si>
  <si>
    <t>°C</t>
  </si>
  <si>
    <t>kJ / (kg * K)</t>
  </si>
  <si>
    <t xml:space="preserve">Ausgangstemperatur </t>
  </si>
  <si>
    <t>Mischung</t>
  </si>
  <si>
    <t xml:space="preserve">Mischungstemperatur </t>
  </si>
  <si>
    <t>Theta (m) =</t>
  </si>
  <si>
    <t xml:space="preserve"> Theta (k)=</t>
  </si>
  <si>
    <t>Theta (w) =</t>
  </si>
  <si>
    <t>Q ab =</t>
  </si>
  <si>
    <t>kJ</t>
  </si>
  <si>
    <t>Q auf =</t>
  </si>
  <si>
    <t>Mischungstemperatur</t>
  </si>
  <si>
    <t>m=</t>
  </si>
  <si>
    <t>Theta (k) =</t>
  </si>
  <si>
    <t>Berechnung von:</t>
  </si>
  <si>
    <t>Masse (kalt)</t>
  </si>
  <si>
    <t>Masse (warm)</t>
  </si>
  <si>
    <t>Wärmekapazität (kalt)</t>
  </si>
  <si>
    <t>Startseite</t>
  </si>
  <si>
    <t>Ausgangstemperatur (kalt)</t>
  </si>
  <si>
    <t>Wärmekapazität (warm)</t>
  </si>
  <si>
    <t>Ausgangstemperatur (warm)</t>
  </si>
  <si>
    <t>Masse (kalt) Gesamtmasse gegeben</t>
  </si>
  <si>
    <t>Masse (warm) Gesamtmasse gegeben</t>
  </si>
  <si>
    <t>Hinweise zur Verwendung der Excel-Tabelle:
Mit Hilfe der Excel-Tabelle lassen sich alle Größen, die bei Mischungsversuchen auftreten, berechnen.
Dazu kann man auf der Startseite die entsprechende Größe anklicken oder das entsprechende Tabellenblatt über den Reiter auswählen. Von jeder Seite kommt man durch Anklicken des Feldes "Startseite" wieder zu dieser zurück.
Auf den jeweiligen Seiten sind die farblich heller hinterlegten Felder beschreibbar.
Dabei gilt:
Die blauen Felder betreffen den kalten Körper, die roten Felder den warmen Körper und die gelben Felder die Mischung.
Die letzte Zeile der Seite liefert die zu berechnende Größe.
Bedeutung der Feldbezeichnungen (Abkürzungen):
m (Masse); c (spezifische Wärmekapazität); Q (Wärmemenge)
Theta(k) (Ausgangstemperatur des kalten Körpers); Theta(w) (Ausgangstemperatur des warmen Körpers); Theta(m) (Mischungstemperatur)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</si>
</sst>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00"/>
  </numFmts>
  <fonts count="42">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b/>
      <u val="single"/>
      <sz val="12"/>
      <color indexed="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51"/>
        <bgColor indexed="64"/>
      </patternFill>
    </fill>
    <fill>
      <patternFill patternType="solid">
        <fgColor indexed="44"/>
        <bgColor indexed="64"/>
      </patternFill>
    </fill>
    <fill>
      <patternFill patternType="solid">
        <fgColor indexed="41"/>
        <bgColor indexed="64"/>
      </patternFill>
    </fill>
    <fill>
      <patternFill patternType="solid">
        <fgColor indexed="52"/>
        <bgColor indexed="64"/>
      </patternFill>
    </fill>
    <fill>
      <patternFill patternType="solid">
        <fgColor indexed="1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69">
    <xf numFmtId="0" fontId="0" fillId="0" borderId="0" xfId="0"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0" xfId="0" applyFill="1" applyBorder="1" applyAlignment="1">
      <alignment horizontal="right"/>
    </xf>
    <xf numFmtId="0" fontId="0" fillId="33" borderId="12" xfId="0" applyFill="1" applyBorder="1" applyAlignment="1">
      <alignment/>
    </xf>
    <xf numFmtId="0" fontId="0" fillId="33" borderId="13" xfId="0" applyFill="1" applyBorder="1" applyAlignment="1">
      <alignment horizontal="right"/>
    </xf>
    <xf numFmtId="0" fontId="0" fillId="33" borderId="14" xfId="0" applyFill="1" applyBorder="1" applyAlignment="1">
      <alignment/>
    </xf>
    <xf numFmtId="0" fontId="0" fillId="34" borderId="10" xfId="0" applyFill="1" applyBorder="1" applyAlignment="1">
      <alignment/>
    </xf>
    <xf numFmtId="0" fontId="0" fillId="34" borderId="0" xfId="0" applyFill="1" applyBorder="1" applyAlignment="1">
      <alignment/>
    </xf>
    <xf numFmtId="0" fontId="0" fillId="34" borderId="11" xfId="0" applyFill="1" applyBorder="1" applyAlignment="1">
      <alignment/>
    </xf>
    <xf numFmtId="0" fontId="0" fillId="34" borderId="0" xfId="0" applyFill="1" applyBorder="1" applyAlignment="1">
      <alignment horizontal="right"/>
    </xf>
    <xf numFmtId="0" fontId="0" fillId="34" borderId="12" xfId="0" applyFill="1" applyBorder="1" applyAlignment="1">
      <alignment/>
    </xf>
    <xf numFmtId="0" fontId="0" fillId="34" borderId="13" xfId="0" applyFill="1" applyBorder="1" applyAlignment="1">
      <alignment horizontal="right"/>
    </xf>
    <xf numFmtId="0" fontId="0" fillId="34" borderId="14" xfId="0" applyFill="1" applyBorder="1" applyAlignment="1">
      <alignment/>
    </xf>
    <xf numFmtId="0" fontId="0" fillId="35" borderId="10" xfId="0" applyFill="1" applyBorder="1" applyAlignment="1">
      <alignment/>
    </xf>
    <xf numFmtId="0" fontId="0" fillId="35" borderId="0" xfId="0" applyFill="1" applyBorder="1" applyAlignment="1">
      <alignment/>
    </xf>
    <xf numFmtId="0" fontId="0" fillId="35" borderId="11" xfId="0" applyFill="1" applyBorder="1" applyAlignment="1">
      <alignment/>
    </xf>
    <xf numFmtId="0" fontId="0" fillId="35" borderId="0" xfId="0" applyFill="1" applyBorder="1" applyAlignment="1">
      <alignment horizontal="right"/>
    </xf>
    <xf numFmtId="0" fontId="0" fillId="35" borderId="12" xfId="0" applyFill="1" applyBorder="1" applyAlignment="1">
      <alignment/>
    </xf>
    <xf numFmtId="0" fontId="0" fillId="35" borderId="13" xfId="0" applyFill="1" applyBorder="1" applyAlignment="1">
      <alignment horizontal="right"/>
    </xf>
    <xf numFmtId="0" fontId="0" fillId="35" borderId="14" xfId="0" applyFill="1" applyBorder="1" applyAlignment="1">
      <alignment/>
    </xf>
    <xf numFmtId="2" fontId="0" fillId="34" borderId="13" xfId="0" applyNumberFormat="1" applyFill="1" applyBorder="1" applyAlignment="1">
      <alignment horizontal="right"/>
    </xf>
    <xf numFmtId="0" fontId="0" fillId="34" borderId="0" xfId="0" applyFill="1" applyAlignment="1">
      <alignment/>
    </xf>
    <xf numFmtId="0" fontId="1" fillId="33" borderId="0" xfId="0" applyFont="1" applyFill="1" applyAlignment="1">
      <alignment/>
    </xf>
    <xf numFmtId="2" fontId="1" fillId="33" borderId="0" xfId="0" applyNumberFormat="1" applyFont="1" applyFill="1" applyAlignment="1">
      <alignment/>
    </xf>
    <xf numFmtId="0" fontId="1" fillId="0" borderId="0" xfId="0" applyFont="1" applyAlignment="1">
      <alignment/>
    </xf>
    <xf numFmtId="0" fontId="1" fillId="35" borderId="0" xfId="0" applyFont="1" applyFill="1" applyAlignment="1">
      <alignment/>
    </xf>
    <xf numFmtId="2" fontId="1" fillId="35" borderId="0" xfId="0" applyNumberFormat="1" applyFont="1" applyFill="1" applyAlignment="1">
      <alignment/>
    </xf>
    <xf numFmtId="0" fontId="1" fillId="34" borderId="0" xfId="0" applyFont="1" applyFill="1" applyAlignment="1">
      <alignment/>
    </xf>
    <xf numFmtId="2" fontId="1" fillId="34" borderId="0" xfId="0" applyNumberFormat="1" applyFont="1" applyFill="1" applyAlignment="1">
      <alignment/>
    </xf>
    <xf numFmtId="0" fontId="1" fillId="35" borderId="0" xfId="0" applyFont="1" applyFill="1" applyAlignment="1">
      <alignment horizontal="right"/>
    </xf>
    <xf numFmtId="0" fontId="1" fillId="33" borderId="0" xfId="0" applyFont="1" applyFill="1" applyAlignment="1">
      <alignment horizontal="right"/>
    </xf>
    <xf numFmtId="0" fontId="1" fillId="34" borderId="0" xfId="0" applyFont="1" applyFill="1" applyAlignment="1">
      <alignment horizontal="right"/>
    </xf>
    <xf numFmtId="0" fontId="0" fillId="35" borderId="0" xfId="0" applyFill="1" applyAlignment="1">
      <alignment/>
    </xf>
    <xf numFmtId="2" fontId="0" fillId="35" borderId="0" xfId="0" applyNumberFormat="1" applyFill="1" applyBorder="1" applyAlignment="1">
      <alignment horizontal="right"/>
    </xf>
    <xf numFmtId="0" fontId="0" fillId="33" borderId="0" xfId="0" applyFill="1" applyAlignment="1">
      <alignment/>
    </xf>
    <xf numFmtId="2" fontId="0" fillId="33" borderId="0" xfId="0" applyNumberFormat="1" applyFill="1" applyBorder="1" applyAlignment="1">
      <alignment horizontal="right"/>
    </xf>
    <xf numFmtId="2" fontId="0" fillId="35" borderId="13" xfId="0" applyNumberFormat="1" applyFill="1" applyBorder="1" applyAlignment="1">
      <alignment horizontal="right"/>
    </xf>
    <xf numFmtId="2" fontId="0" fillId="33" borderId="13" xfId="0" applyNumberFormat="1" applyFill="1" applyBorder="1" applyAlignment="1">
      <alignment horizontal="right"/>
    </xf>
    <xf numFmtId="0" fontId="1" fillId="33" borderId="0" xfId="0" applyFont="1" applyFill="1" applyAlignment="1">
      <alignment horizontal="left"/>
    </xf>
    <xf numFmtId="0" fontId="2" fillId="0" borderId="0" xfId="48" applyAlignment="1" applyProtection="1">
      <alignment/>
      <protection/>
    </xf>
    <xf numFmtId="0" fontId="4" fillId="0" borderId="0" xfId="0" applyFont="1" applyAlignment="1">
      <alignment/>
    </xf>
    <xf numFmtId="0" fontId="6" fillId="0" borderId="0" xfId="0" applyFont="1" applyFill="1" applyAlignment="1">
      <alignment/>
    </xf>
    <xf numFmtId="0" fontId="6" fillId="0" borderId="0" xfId="0" applyFont="1" applyAlignment="1">
      <alignment/>
    </xf>
    <xf numFmtId="0" fontId="5" fillId="35" borderId="0" xfId="48" applyFont="1" applyFill="1" applyAlignment="1" applyProtection="1">
      <alignment/>
      <protection/>
    </xf>
    <xf numFmtId="0" fontId="5" fillId="33" borderId="0" xfId="48" applyFont="1" applyFill="1" applyAlignment="1" applyProtection="1">
      <alignment/>
      <protection/>
    </xf>
    <xf numFmtId="167" fontId="0" fillId="35" borderId="0" xfId="0" applyNumberFormat="1" applyFill="1" applyBorder="1" applyAlignment="1">
      <alignment horizontal="right"/>
    </xf>
    <xf numFmtId="0" fontId="0" fillId="36" borderId="0" xfId="0" applyFill="1" applyBorder="1" applyAlignment="1" applyProtection="1">
      <alignment horizontal="right"/>
      <protection locked="0"/>
    </xf>
    <xf numFmtId="0" fontId="0" fillId="36" borderId="13" xfId="0" applyFill="1" applyBorder="1" applyAlignment="1" applyProtection="1">
      <alignment horizontal="right"/>
      <protection locked="0"/>
    </xf>
    <xf numFmtId="0" fontId="0" fillId="37" borderId="0" xfId="0" applyFill="1" applyBorder="1" applyAlignment="1" applyProtection="1">
      <alignment horizontal="right"/>
      <protection locked="0"/>
    </xf>
    <xf numFmtId="0" fontId="0" fillId="37" borderId="13" xfId="0" applyFill="1" applyBorder="1" applyAlignment="1" applyProtection="1">
      <alignment horizontal="right"/>
      <protection locked="0"/>
    </xf>
    <xf numFmtId="167" fontId="1" fillId="35" borderId="0" xfId="0" applyNumberFormat="1" applyFont="1" applyFill="1" applyAlignment="1">
      <alignment/>
    </xf>
    <xf numFmtId="167" fontId="0" fillId="34" borderId="0" xfId="0" applyNumberFormat="1" applyFill="1" applyBorder="1" applyAlignment="1">
      <alignment horizontal="right"/>
    </xf>
    <xf numFmtId="167" fontId="1" fillId="33" borderId="0" xfId="0" applyNumberFormat="1" applyFont="1" applyFill="1" applyAlignment="1">
      <alignment/>
    </xf>
    <xf numFmtId="167" fontId="0" fillId="33" borderId="0" xfId="0" applyNumberFormat="1" applyFill="1" applyBorder="1" applyAlignment="1">
      <alignment horizontal="right"/>
    </xf>
    <xf numFmtId="2" fontId="0" fillId="38" borderId="13" xfId="0" applyNumberFormat="1" applyFill="1" applyBorder="1" applyAlignment="1" applyProtection="1">
      <alignment horizontal="right"/>
      <protection locked="0"/>
    </xf>
    <xf numFmtId="0" fontId="0" fillId="38" borderId="0" xfId="0" applyFill="1" applyBorder="1" applyAlignment="1" applyProtection="1">
      <alignment horizontal="right"/>
      <protection locked="0"/>
    </xf>
    <xf numFmtId="0" fontId="5" fillId="34" borderId="0" xfId="48" applyFont="1" applyFill="1" applyAlignment="1" applyProtection="1">
      <alignment/>
      <protection/>
    </xf>
    <xf numFmtId="0" fontId="0" fillId="0" borderId="0" xfId="0" applyAlignment="1">
      <alignment vertical="top" wrapText="1"/>
    </xf>
    <xf numFmtId="0" fontId="1" fillId="35" borderId="10" xfId="0" applyFont="1" applyFill="1" applyBorder="1" applyAlignment="1">
      <alignment horizontal="center"/>
    </xf>
    <xf numFmtId="0" fontId="1" fillId="35" borderId="0" xfId="0" applyFont="1" applyFill="1" applyBorder="1" applyAlignment="1">
      <alignment horizontal="center"/>
    </xf>
    <xf numFmtId="0" fontId="1" fillId="35" borderId="11"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center"/>
    </xf>
    <xf numFmtId="0" fontId="1" fillId="33" borderId="11" xfId="0" applyFont="1" applyFill="1" applyBorder="1" applyAlignment="1">
      <alignment horizontal="center"/>
    </xf>
    <xf numFmtId="0" fontId="1" fillId="34" borderId="10" xfId="0" applyFont="1" applyFill="1" applyBorder="1" applyAlignment="1">
      <alignment horizontal="center"/>
    </xf>
    <xf numFmtId="0" fontId="1" fillId="34" borderId="0" xfId="0" applyFont="1" applyFill="1" applyBorder="1" applyAlignment="1">
      <alignment horizontal="center"/>
    </xf>
    <xf numFmtId="0" fontId="1" fillId="34" borderId="11" xfId="0" applyFont="1"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114300</xdr:rowOff>
    </xdr:from>
    <xdr:to>
      <xdr:col>8</xdr:col>
      <xdr:colOff>123825</xdr:colOff>
      <xdr:row>12</xdr:row>
      <xdr:rowOff>57150</xdr:rowOff>
    </xdr:to>
    <xdr:sp>
      <xdr:nvSpPr>
        <xdr:cNvPr id="1" name="Line 1"/>
        <xdr:cNvSpPr>
          <a:spLocks/>
        </xdr:cNvSpPr>
      </xdr:nvSpPr>
      <xdr:spPr>
        <a:xfrm flipH="1">
          <a:off x="6048375" y="1581150"/>
          <a:ext cx="9810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66675</xdr:rowOff>
    </xdr:from>
    <xdr:to>
      <xdr:col>4</xdr:col>
      <xdr:colOff>866775</xdr:colOff>
      <xdr:row>12</xdr:row>
      <xdr:rowOff>85725</xdr:rowOff>
    </xdr:to>
    <xdr:sp>
      <xdr:nvSpPr>
        <xdr:cNvPr id="2" name="Line 2"/>
        <xdr:cNvSpPr>
          <a:spLocks/>
        </xdr:cNvSpPr>
      </xdr:nvSpPr>
      <xdr:spPr>
        <a:xfrm flipH="1" flipV="1">
          <a:off x="2886075" y="1533525"/>
          <a:ext cx="9810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10</xdr:row>
      <xdr:rowOff>142875</xdr:rowOff>
    </xdr:from>
    <xdr:to>
      <xdr:col>4</xdr:col>
      <xdr:colOff>133350</xdr:colOff>
      <xdr:row>11</xdr:row>
      <xdr:rowOff>142875</xdr:rowOff>
    </xdr:to>
    <xdr:sp>
      <xdr:nvSpPr>
        <xdr:cNvPr id="3" name="Text Box 3"/>
        <xdr:cNvSpPr txBox="1">
          <a:spLocks noChangeArrowheads="1"/>
        </xdr:cNvSpPr>
      </xdr:nvSpPr>
      <xdr:spPr>
        <a:xfrm>
          <a:off x="2724150" y="177165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Qauf</a:t>
          </a:r>
        </a:p>
      </xdr:txBody>
    </xdr:sp>
    <xdr:clientData/>
  </xdr:twoCellAnchor>
  <xdr:twoCellAnchor>
    <xdr:from>
      <xdr:col>7</xdr:col>
      <xdr:colOff>1114425</xdr:colOff>
      <xdr:row>10</xdr:row>
      <xdr:rowOff>123825</xdr:rowOff>
    </xdr:from>
    <xdr:to>
      <xdr:col>8</xdr:col>
      <xdr:colOff>266700</xdr:colOff>
      <xdr:row>11</xdr:row>
      <xdr:rowOff>123825</xdr:rowOff>
    </xdr:to>
    <xdr:sp>
      <xdr:nvSpPr>
        <xdr:cNvPr id="4" name="Text Box 4"/>
        <xdr:cNvSpPr txBox="1">
          <a:spLocks noChangeArrowheads="1"/>
        </xdr:cNvSpPr>
      </xdr:nvSpPr>
      <xdr:spPr>
        <a:xfrm>
          <a:off x="6762750" y="175260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114300</xdr:rowOff>
    </xdr:from>
    <xdr:to>
      <xdr:col>8</xdr:col>
      <xdr:colOff>123825</xdr:colOff>
      <xdr:row>12</xdr:row>
      <xdr:rowOff>57150</xdr:rowOff>
    </xdr:to>
    <xdr:sp>
      <xdr:nvSpPr>
        <xdr:cNvPr id="1" name="Line 1"/>
        <xdr:cNvSpPr>
          <a:spLocks/>
        </xdr:cNvSpPr>
      </xdr:nvSpPr>
      <xdr:spPr>
        <a:xfrm flipH="1">
          <a:off x="6048375" y="1581150"/>
          <a:ext cx="9810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66675</xdr:rowOff>
    </xdr:from>
    <xdr:to>
      <xdr:col>4</xdr:col>
      <xdr:colOff>866775</xdr:colOff>
      <xdr:row>12</xdr:row>
      <xdr:rowOff>85725</xdr:rowOff>
    </xdr:to>
    <xdr:sp>
      <xdr:nvSpPr>
        <xdr:cNvPr id="2" name="Line 2"/>
        <xdr:cNvSpPr>
          <a:spLocks/>
        </xdr:cNvSpPr>
      </xdr:nvSpPr>
      <xdr:spPr>
        <a:xfrm flipH="1" flipV="1">
          <a:off x="2886075" y="1533525"/>
          <a:ext cx="9810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10</xdr:row>
      <xdr:rowOff>142875</xdr:rowOff>
    </xdr:from>
    <xdr:to>
      <xdr:col>4</xdr:col>
      <xdr:colOff>133350</xdr:colOff>
      <xdr:row>11</xdr:row>
      <xdr:rowOff>142875</xdr:rowOff>
    </xdr:to>
    <xdr:sp>
      <xdr:nvSpPr>
        <xdr:cNvPr id="3" name="Text Box 3"/>
        <xdr:cNvSpPr txBox="1">
          <a:spLocks noChangeArrowheads="1"/>
        </xdr:cNvSpPr>
      </xdr:nvSpPr>
      <xdr:spPr>
        <a:xfrm>
          <a:off x="2724150" y="177165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Qauf</a:t>
          </a:r>
        </a:p>
      </xdr:txBody>
    </xdr:sp>
    <xdr:clientData/>
  </xdr:twoCellAnchor>
  <xdr:twoCellAnchor>
    <xdr:from>
      <xdr:col>7</xdr:col>
      <xdr:colOff>1114425</xdr:colOff>
      <xdr:row>10</xdr:row>
      <xdr:rowOff>123825</xdr:rowOff>
    </xdr:from>
    <xdr:to>
      <xdr:col>8</xdr:col>
      <xdr:colOff>266700</xdr:colOff>
      <xdr:row>11</xdr:row>
      <xdr:rowOff>123825</xdr:rowOff>
    </xdr:to>
    <xdr:sp>
      <xdr:nvSpPr>
        <xdr:cNvPr id="4" name="Text Box 4"/>
        <xdr:cNvSpPr txBox="1">
          <a:spLocks noChangeArrowheads="1"/>
        </xdr:cNvSpPr>
      </xdr:nvSpPr>
      <xdr:spPr>
        <a:xfrm>
          <a:off x="6762750" y="175260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114300</xdr:rowOff>
    </xdr:from>
    <xdr:to>
      <xdr:col>8</xdr:col>
      <xdr:colOff>123825</xdr:colOff>
      <xdr:row>12</xdr:row>
      <xdr:rowOff>57150</xdr:rowOff>
    </xdr:to>
    <xdr:sp>
      <xdr:nvSpPr>
        <xdr:cNvPr id="1" name="Line 1"/>
        <xdr:cNvSpPr>
          <a:spLocks/>
        </xdr:cNvSpPr>
      </xdr:nvSpPr>
      <xdr:spPr>
        <a:xfrm flipH="1">
          <a:off x="6048375" y="1581150"/>
          <a:ext cx="9810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66675</xdr:rowOff>
    </xdr:from>
    <xdr:to>
      <xdr:col>4</xdr:col>
      <xdr:colOff>866775</xdr:colOff>
      <xdr:row>12</xdr:row>
      <xdr:rowOff>85725</xdr:rowOff>
    </xdr:to>
    <xdr:sp>
      <xdr:nvSpPr>
        <xdr:cNvPr id="2" name="Line 2"/>
        <xdr:cNvSpPr>
          <a:spLocks/>
        </xdr:cNvSpPr>
      </xdr:nvSpPr>
      <xdr:spPr>
        <a:xfrm flipH="1" flipV="1">
          <a:off x="2886075" y="1533525"/>
          <a:ext cx="9810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10</xdr:row>
      <xdr:rowOff>142875</xdr:rowOff>
    </xdr:from>
    <xdr:to>
      <xdr:col>4</xdr:col>
      <xdr:colOff>133350</xdr:colOff>
      <xdr:row>11</xdr:row>
      <xdr:rowOff>142875</xdr:rowOff>
    </xdr:to>
    <xdr:sp>
      <xdr:nvSpPr>
        <xdr:cNvPr id="3" name="Text Box 3"/>
        <xdr:cNvSpPr txBox="1">
          <a:spLocks noChangeArrowheads="1"/>
        </xdr:cNvSpPr>
      </xdr:nvSpPr>
      <xdr:spPr>
        <a:xfrm>
          <a:off x="2724150" y="177165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Qauf</a:t>
          </a:r>
        </a:p>
      </xdr:txBody>
    </xdr:sp>
    <xdr:clientData/>
  </xdr:twoCellAnchor>
  <xdr:twoCellAnchor>
    <xdr:from>
      <xdr:col>7</xdr:col>
      <xdr:colOff>1114425</xdr:colOff>
      <xdr:row>10</xdr:row>
      <xdr:rowOff>123825</xdr:rowOff>
    </xdr:from>
    <xdr:to>
      <xdr:col>8</xdr:col>
      <xdr:colOff>266700</xdr:colOff>
      <xdr:row>11</xdr:row>
      <xdr:rowOff>123825</xdr:rowOff>
    </xdr:to>
    <xdr:sp>
      <xdr:nvSpPr>
        <xdr:cNvPr id="4" name="Text Box 4"/>
        <xdr:cNvSpPr txBox="1">
          <a:spLocks noChangeArrowheads="1"/>
        </xdr:cNvSpPr>
      </xdr:nvSpPr>
      <xdr:spPr>
        <a:xfrm>
          <a:off x="6762750" y="175260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114300</xdr:rowOff>
    </xdr:from>
    <xdr:to>
      <xdr:col>8</xdr:col>
      <xdr:colOff>123825</xdr:colOff>
      <xdr:row>12</xdr:row>
      <xdr:rowOff>57150</xdr:rowOff>
    </xdr:to>
    <xdr:sp>
      <xdr:nvSpPr>
        <xdr:cNvPr id="1" name="Line 1"/>
        <xdr:cNvSpPr>
          <a:spLocks/>
        </xdr:cNvSpPr>
      </xdr:nvSpPr>
      <xdr:spPr>
        <a:xfrm flipH="1">
          <a:off x="6048375" y="1581150"/>
          <a:ext cx="9810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66675</xdr:rowOff>
    </xdr:from>
    <xdr:to>
      <xdr:col>4</xdr:col>
      <xdr:colOff>866775</xdr:colOff>
      <xdr:row>12</xdr:row>
      <xdr:rowOff>85725</xdr:rowOff>
    </xdr:to>
    <xdr:sp>
      <xdr:nvSpPr>
        <xdr:cNvPr id="2" name="Line 2"/>
        <xdr:cNvSpPr>
          <a:spLocks/>
        </xdr:cNvSpPr>
      </xdr:nvSpPr>
      <xdr:spPr>
        <a:xfrm flipH="1" flipV="1">
          <a:off x="2886075" y="1533525"/>
          <a:ext cx="9810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10</xdr:row>
      <xdr:rowOff>142875</xdr:rowOff>
    </xdr:from>
    <xdr:to>
      <xdr:col>4</xdr:col>
      <xdr:colOff>133350</xdr:colOff>
      <xdr:row>11</xdr:row>
      <xdr:rowOff>142875</xdr:rowOff>
    </xdr:to>
    <xdr:sp>
      <xdr:nvSpPr>
        <xdr:cNvPr id="3" name="Text Box 3"/>
        <xdr:cNvSpPr txBox="1">
          <a:spLocks noChangeArrowheads="1"/>
        </xdr:cNvSpPr>
      </xdr:nvSpPr>
      <xdr:spPr>
        <a:xfrm>
          <a:off x="2724150" y="177165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Qauf</a:t>
          </a:r>
        </a:p>
      </xdr:txBody>
    </xdr:sp>
    <xdr:clientData/>
  </xdr:twoCellAnchor>
  <xdr:twoCellAnchor>
    <xdr:from>
      <xdr:col>7</xdr:col>
      <xdr:colOff>1114425</xdr:colOff>
      <xdr:row>10</xdr:row>
      <xdr:rowOff>123825</xdr:rowOff>
    </xdr:from>
    <xdr:to>
      <xdr:col>8</xdr:col>
      <xdr:colOff>266700</xdr:colOff>
      <xdr:row>11</xdr:row>
      <xdr:rowOff>123825</xdr:rowOff>
    </xdr:to>
    <xdr:sp>
      <xdr:nvSpPr>
        <xdr:cNvPr id="4" name="Text Box 4"/>
        <xdr:cNvSpPr txBox="1">
          <a:spLocks noChangeArrowheads="1"/>
        </xdr:cNvSpPr>
      </xdr:nvSpPr>
      <xdr:spPr>
        <a:xfrm>
          <a:off x="6762750" y="175260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114300</xdr:rowOff>
    </xdr:from>
    <xdr:to>
      <xdr:col>8</xdr:col>
      <xdr:colOff>123825</xdr:colOff>
      <xdr:row>12</xdr:row>
      <xdr:rowOff>57150</xdr:rowOff>
    </xdr:to>
    <xdr:sp>
      <xdr:nvSpPr>
        <xdr:cNvPr id="1" name="Line 1"/>
        <xdr:cNvSpPr>
          <a:spLocks/>
        </xdr:cNvSpPr>
      </xdr:nvSpPr>
      <xdr:spPr>
        <a:xfrm flipH="1">
          <a:off x="6048375" y="1581150"/>
          <a:ext cx="9810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66675</xdr:rowOff>
    </xdr:from>
    <xdr:to>
      <xdr:col>4</xdr:col>
      <xdr:colOff>866775</xdr:colOff>
      <xdr:row>12</xdr:row>
      <xdr:rowOff>85725</xdr:rowOff>
    </xdr:to>
    <xdr:sp>
      <xdr:nvSpPr>
        <xdr:cNvPr id="2" name="Line 2"/>
        <xdr:cNvSpPr>
          <a:spLocks/>
        </xdr:cNvSpPr>
      </xdr:nvSpPr>
      <xdr:spPr>
        <a:xfrm flipH="1" flipV="1">
          <a:off x="2886075" y="1533525"/>
          <a:ext cx="9810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10</xdr:row>
      <xdr:rowOff>142875</xdr:rowOff>
    </xdr:from>
    <xdr:to>
      <xdr:col>4</xdr:col>
      <xdr:colOff>133350</xdr:colOff>
      <xdr:row>11</xdr:row>
      <xdr:rowOff>142875</xdr:rowOff>
    </xdr:to>
    <xdr:sp>
      <xdr:nvSpPr>
        <xdr:cNvPr id="3" name="Text Box 3"/>
        <xdr:cNvSpPr txBox="1">
          <a:spLocks noChangeArrowheads="1"/>
        </xdr:cNvSpPr>
      </xdr:nvSpPr>
      <xdr:spPr>
        <a:xfrm>
          <a:off x="2724150" y="177165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Qauf</a:t>
          </a:r>
        </a:p>
      </xdr:txBody>
    </xdr:sp>
    <xdr:clientData/>
  </xdr:twoCellAnchor>
  <xdr:twoCellAnchor>
    <xdr:from>
      <xdr:col>7</xdr:col>
      <xdr:colOff>1114425</xdr:colOff>
      <xdr:row>10</xdr:row>
      <xdr:rowOff>123825</xdr:rowOff>
    </xdr:from>
    <xdr:to>
      <xdr:col>8</xdr:col>
      <xdr:colOff>266700</xdr:colOff>
      <xdr:row>11</xdr:row>
      <xdr:rowOff>123825</xdr:rowOff>
    </xdr:to>
    <xdr:sp>
      <xdr:nvSpPr>
        <xdr:cNvPr id="4" name="Text Box 4"/>
        <xdr:cNvSpPr txBox="1">
          <a:spLocks noChangeArrowheads="1"/>
        </xdr:cNvSpPr>
      </xdr:nvSpPr>
      <xdr:spPr>
        <a:xfrm>
          <a:off x="6762750" y="175260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Qab</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114300</xdr:rowOff>
    </xdr:from>
    <xdr:to>
      <xdr:col>8</xdr:col>
      <xdr:colOff>123825</xdr:colOff>
      <xdr:row>12</xdr:row>
      <xdr:rowOff>57150</xdr:rowOff>
    </xdr:to>
    <xdr:sp>
      <xdr:nvSpPr>
        <xdr:cNvPr id="1" name="Line 1"/>
        <xdr:cNvSpPr>
          <a:spLocks/>
        </xdr:cNvSpPr>
      </xdr:nvSpPr>
      <xdr:spPr>
        <a:xfrm flipH="1">
          <a:off x="6048375" y="1581150"/>
          <a:ext cx="9810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66675</xdr:rowOff>
    </xdr:from>
    <xdr:to>
      <xdr:col>4</xdr:col>
      <xdr:colOff>866775</xdr:colOff>
      <xdr:row>12</xdr:row>
      <xdr:rowOff>85725</xdr:rowOff>
    </xdr:to>
    <xdr:sp>
      <xdr:nvSpPr>
        <xdr:cNvPr id="2" name="Line 2"/>
        <xdr:cNvSpPr>
          <a:spLocks/>
        </xdr:cNvSpPr>
      </xdr:nvSpPr>
      <xdr:spPr>
        <a:xfrm flipH="1" flipV="1">
          <a:off x="2886075" y="1533525"/>
          <a:ext cx="9810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10</xdr:row>
      <xdr:rowOff>142875</xdr:rowOff>
    </xdr:from>
    <xdr:to>
      <xdr:col>4</xdr:col>
      <xdr:colOff>133350</xdr:colOff>
      <xdr:row>11</xdr:row>
      <xdr:rowOff>142875</xdr:rowOff>
    </xdr:to>
    <xdr:sp>
      <xdr:nvSpPr>
        <xdr:cNvPr id="3" name="Text Box 3"/>
        <xdr:cNvSpPr txBox="1">
          <a:spLocks noChangeArrowheads="1"/>
        </xdr:cNvSpPr>
      </xdr:nvSpPr>
      <xdr:spPr>
        <a:xfrm>
          <a:off x="2724150" y="177165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Qauf</a:t>
          </a:r>
        </a:p>
      </xdr:txBody>
    </xdr:sp>
    <xdr:clientData/>
  </xdr:twoCellAnchor>
  <xdr:twoCellAnchor>
    <xdr:from>
      <xdr:col>7</xdr:col>
      <xdr:colOff>1114425</xdr:colOff>
      <xdr:row>10</xdr:row>
      <xdr:rowOff>123825</xdr:rowOff>
    </xdr:from>
    <xdr:to>
      <xdr:col>8</xdr:col>
      <xdr:colOff>266700</xdr:colOff>
      <xdr:row>11</xdr:row>
      <xdr:rowOff>123825</xdr:rowOff>
    </xdr:to>
    <xdr:sp>
      <xdr:nvSpPr>
        <xdr:cNvPr id="4" name="Text Box 4"/>
        <xdr:cNvSpPr txBox="1">
          <a:spLocks noChangeArrowheads="1"/>
        </xdr:cNvSpPr>
      </xdr:nvSpPr>
      <xdr:spPr>
        <a:xfrm>
          <a:off x="6762750" y="175260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Qab</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114300</xdr:rowOff>
    </xdr:from>
    <xdr:to>
      <xdr:col>8</xdr:col>
      <xdr:colOff>123825</xdr:colOff>
      <xdr:row>12</xdr:row>
      <xdr:rowOff>57150</xdr:rowOff>
    </xdr:to>
    <xdr:sp>
      <xdr:nvSpPr>
        <xdr:cNvPr id="1" name="Line 1"/>
        <xdr:cNvSpPr>
          <a:spLocks/>
        </xdr:cNvSpPr>
      </xdr:nvSpPr>
      <xdr:spPr>
        <a:xfrm flipH="1">
          <a:off x="6048375" y="1581150"/>
          <a:ext cx="9810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66675</xdr:rowOff>
    </xdr:from>
    <xdr:to>
      <xdr:col>4</xdr:col>
      <xdr:colOff>866775</xdr:colOff>
      <xdr:row>12</xdr:row>
      <xdr:rowOff>85725</xdr:rowOff>
    </xdr:to>
    <xdr:sp>
      <xdr:nvSpPr>
        <xdr:cNvPr id="2" name="Line 2"/>
        <xdr:cNvSpPr>
          <a:spLocks/>
        </xdr:cNvSpPr>
      </xdr:nvSpPr>
      <xdr:spPr>
        <a:xfrm flipH="1" flipV="1">
          <a:off x="2886075" y="1533525"/>
          <a:ext cx="9810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10</xdr:row>
      <xdr:rowOff>142875</xdr:rowOff>
    </xdr:from>
    <xdr:to>
      <xdr:col>4</xdr:col>
      <xdr:colOff>133350</xdr:colOff>
      <xdr:row>11</xdr:row>
      <xdr:rowOff>142875</xdr:rowOff>
    </xdr:to>
    <xdr:sp>
      <xdr:nvSpPr>
        <xdr:cNvPr id="3" name="Text Box 3"/>
        <xdr:cNvSpPr txBox="1">
          <a:spLocks noChangeArrowheads="1"/>
        </xdr:cNvSpPr>
      </xdr:nvSpPr>
      <xdr:spPr>
        <a:xfrm>
          <a:off x="2724150" y="177165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Qauf</a:t>
          </a:r>
        </a:p>
      </xdr:txBody>
    </xdr:sp>
    <xdr:clientData/>
  </xdr:twoCellAnchor>
  <xdr:twoCellAnchor>
    <xdr:from>
      <xdr:col>7</xdr:col>
      <xdr:colOff>1114425</xdr:colOff>
      <xdr:row>10</xdr:row>
      <xdr:rowOff>123825</xdr:rowOff>
    </xdr:from>
    <xdr:to>
      <xdr:col>8</xdr:col>
      <xdr:colOff>266700</xdr:colOff>
      <xdr:row>11</xdr:row>
      <xdr:rowOff>123825</xdr:rowOff>
    </xdr:to>
    <xdr:sp>
      <xdr:nvSpPr>
        <xdr:cNvPr id="4" name="Text Box 4"/>
        <xdr:cNvSpPr txBox="1">
          <a:spLocks noChangeArrowheads="1"/>
        </xdr:cNvSpPr>
      </xdr:nvSpPr>
      <xdr:spPr>
        <a:xfrm>
          <a:off x="6762750" y="175260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Qab</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114300</xdr:rowOff>
    </xdr:from>
    <xdr:to>
      <xdr:col>8</xdr:col>
      <xdr:colOff>123825</xdr:colOff>
      <xdr:row>12</xdr:row>
      <xdr:rowOff>57150</xdr:rowOff>
    </xdr:to>
    <xdr:sp>
      <xdr:nvSpPr>
        <xdr:cNvPr id="1" name="Line 1"/>
        <xdr:cNvSpPr>
          <a:spLocks/>
        </xdr:cNvSpPr>
      </xdr:nvSpPr>
      <xdr:spPr>
        <a:xfrm flipH="1">
          <a:off x="6048375" y="1581150"/>
          <a:ext cx="9810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66675</xdr:rowOff>
    </xdr:from>
    <xdr:to>
      <xdr:col>4</xdr:col>
      <xdr:colOff>866775</xdr:colOff>
      <xdr:row>12</xdr:row>
      <xdr:rowOff>85725</xdr:rowOff>
    </xdr:to>
    <xdr:sp>
      <xdr:nvSpPr>
        <xdr:cNvPr id="2" name="Line 2"/>
        <xdr:cNvSpPr>
          <a:spLocks/>
        </xdr:cNvSpPr>
      </xdr:nvSpPr>
      <xdr:spPr>
        <a:xfrm flipH="1" flipV="1">
          <a:off x="2886075" y="1533525"/>
          <a:ext cx="9810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10</xdr:row>
      <xdr:rowOff>142875</xdr:rowOff>
    </xdr:from>
    <xdr:to>
      <xdr:col>4</xdr:col>
      <xdr:colOff>133350</xdr:colOff>
      <xdr:row>11</xdr:row>
      <xdr:rowOff>142875</xdr:rowOff>
    </xdr:to>
    <xdr:sp>
      <xdr:nvSpPr>
        <xdr:cNvPr id="3" name="Text Box 3"/>
        <xdr:cNvSpPr txBox="1">
          <a:spLocks noChangeArrowheads="1"/>
        </xdr:cNvSpPr>
      </xdr:nvSpPr>
      <xdr:spPr>
        <a:xfrm>
          <a:off x="2724150" y="177165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Qauf</a:t>
          </a:r>
        </a:p>
      </xdr:txBody>
    </xdr:sp>
    <xdr:clientData/>
  </xdr:twoCellAnchor>
  <xdr:twoCellAnchor>
    <xdr:from>
      <xdr:col>7</xdr:col>
      <xdr:colOff>1114425</xdr:colOff>
      <xdr:row>10</xdr:row>
      <xdr:rowOff>123825</xdr:rowOff>
    </xdr:from>
    <xdr:to>
      <xdr:col>8</xdr:col>
      <xdr:colOff>266700</xdr:colOff>
      <xdr:row>11</xdr:row>
      <xdr:rowOff>123825</xdr:rowOff>
    </xdr:to>
    <xdr:sp>
      <xdr:nvSpPr>
        <xdr:cNvPr id="4" name="Text Box 4"/>
        <xdr:cNvSpPr txBox="1">
          <a:spLocks noChangeArrowheads="1"/>
        </xdr:cNvSpPr>
      </xdr:nvSpPr>
      <xdr:spPr>
        <a:xfrm>
          <a:off x="6762750" y="175260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Qab</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114300</xdr:rowOff>
    </xdr:from>
    <xdr:to>
      <xdr:col>8</xdr:col>
      <xdr:colOff>123825</xdr:colOff>
      <xdr:row>12</xdr:row>
      <xdr:rowOff>57150</xdr:rowOff>
    </xdr:to>
    <xdr:sp>
      <xdr:nvSpPr>
        <xdr:cNvPr id="1" name="Line 1"/>
        <xdr:cNvSpPr>
          <a:spLocks/>
        </xdr:cNvSpPr>
      </xdr:nvSpPr>
      <xdr:spPr>
        <a:xfrm flipH="1">
          <a:off x="6048375" y="1581150"/>
          <a:ext cx="9810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66675</xdr:rowOff>
    </xdr:from>
    <xdr:to>
      <xdr:col>4</xdr:col>
      <xdr:colOff>866775</xdr:colOff>
      <xdr:row>12</xdr:row>
      <xdr:rowOff>85725</xdr:rowOff>
    </xdr:to>
    <xdr:sp>
      <xdr:nvSpPr>
        <xdr:cNvPr id="2" name="Line 2"/>
        <xdr:cNvSpPr>
          <a:spLocks/>
        </xdr:cNvSpPr>
      </xdr:nvSpPr>
      <xdr:spPr>
        <a:xfrm flipH="1" flipV="1">
          <a:off x="2886075" y="1533525"/>
          <a:ext cx="9810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10</xdr:row>
      <xdr:rowOff>142875</xdr:rowOff>
    </xdr:from>
    <xdr:to>
      <xdr:col>4</xdr:col>
      <xdr:colOff>133350</xdr:colOff>
      <xdr:row>11</xdr:row>
      <xdr:rowOff>142875</xdr:rowOff>
    </xdr:to>
    <xdr:sp>
      <xdr:nvSpPr>
        <xdr:cNvPr id="3" name="Text Box 3"/>
        <xdr:cNvSpPr txBox="1">
          <a:spLocks noChangeArrowheads="1"/>
        </xdr:cNvSpPr>
      </xdr:nvSpPr>
      <xdr:spPr>
        <a:xfrm>
          <a:off x="2724150" y="177165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Qauf</a:t>
          </a:r>
        </a:p>
      </xdr:txBody>
    </xdr:sp>
    <xdr:clientData/>
  </xdr:twoCellAnchor>
  <xdr:twoCellAnchor>
    <xdr:from>
      <xdr:col>7</xdr:col>
      <xdr:colOff>1114425</xdr:colOff>
      <xdr:row>10</xdr:row>
      <xdr:rowOff>123825</xdr:rowOff>
    </xdr:from>
    <xdr:to>
      <xdr:col>8</xdr:col>
      <xdr:colOff>266700</xdr:colOff>
      <xdr:row>11</xdr:row>
      <xdr:rowOff>123825</xdr:rowOff>
    </xdr:to>
    <xdr:sp>
      <xdr:nvSpPr>
        <xdr:cNvPr id="4" name="Text Box 4"/>
        <xdr:cNvSpPr txBox="1">
          <a:spLocks noChangeArrowheads="1"/>
        </xdr:cNvSpPr>
      </xdr:nvSpPr>
      <xdr:spPr>
        <a:xfrm>
          <a:off x="6762750" y="1752600"/>
          <a:ext cx="4095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Qab</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29"/>
  <sheetViews>
    <sheetView tabSelected="1" zoomScalePageLayoutView="0" workbookViewId="0" topLeftCell="A1">
      <selection activeCell="A15" sqref="A15:D29"/>
    </sheetView>
  </sheetViews>
  <sheetFormatPr defaultColWidth="11.421875" defaultRowHeight="12.75"/>
  <cols>
    <col min="1" max="1" width="24.7109375" style="0" bestFit="1" customWidth="1"/>
    <col min="2" max="2" width="30.8515625" style="0" customWidth="1"/>
    <col min="3" max="3" width="34.140625" style="0" customWidth="1"/>
    <col min="4" max="4" width="43.28125" style="0" bestFit="1" customWidth="1"/>
  </cols>
  <sheetData>
    <row r="2" ht="33.75" customHeight="1">
      <c r="A2" s="42" t="s">
        <v>21</v>
      </c>
    </row>
    <row r="4" spans="1:2" s="44" customFormat="1" ht="15.75">
      <c r="A4" s="58" t="s">
        <v>18</v>
      </c>
      <c r="B4" s="43"/>
    </row>
    <row r="5" s="44" customFormat="1" ht="15.75"/>
    <row r="6" spans="1:4" s="44" customFormat="1" ht="15.75">
      <c r="A6" s="45" t="s">
        <v>22</v>
      </c>
      <c r="B6" s="45" t="s">
        <v>24</v>
      </c>
      <c r="C6" s="45" t="s">
        <v>26</v>
      </c>
      <c r="D6" s="45" t="s">
        <v>29</v>
      </c>
    </row>
    <row r="7" s="44" customFormat="1" ht="15.75"/>
    <row r="8" spans="1:4" s="44" customFormat="1" ht="15.75">
      <c r="A8" s="46" t="s">
        <v>23</v>
      </c>
      <c r="B8" s="46" t="s">
        <v>27</v>
      </c>
      <c r="C8" s="46" t="s">
        <v>28</v>
      </c>
      <c r="D8" s="46" t="s">
        <v>30</v>
      </c>
    </row>
    <row r="15" spans="1:4" ht="12.75">
      <c r="A15" s="59" t="s">
        <v>31</v>
      </c>
      <c r="B15" s="59"/>
      <c r="C15" s="59"/>
      <c r="D15" s="59"/>
    </row>
    <row r="16" spans="1:4" ht="12.75">
      <c r="A16" s="59"/>
      <c r="B16" s="59"/>
      <c r="C16" s="59"/>
      <c r="D16" s="59"/>
    </row>
    <row r="17" spans="1:4" ht="12.75">
      <c r="A17" s="59"/>
      <c r="B17" s="59"/>
      <c r="C17" s="59"/>
      <c r="D17" s="59"/>
    </row>
    <row r="18" spans="1:4" ht="12.75">
      <c r="A18" s="59"/>
      <c r="B18" s="59"/>
      <c r="C18" s="59"/>
      <c r="D18" s="59"/>
    </row>
    <row r="19" spans="1:4" ht="12.75">
      <c r="A19" s="59"/>
      <c r="B19" s="59"/>
      <c r="C19" s="59"/>
      <c r="D19" s="59"/>
    </row>
    <row r="20" spans="1:4" ht="12.75">
      <c r="A20" s="59"/>
      <c r="B20" s="59"/>
      <c r="C20" s="59"/>
      <c r="D20" s="59"/>
    </row>
    <row r="21" spans="1:4" ht="12.75">
      <c r="A21" s="59"/>
      <c r="B21" s="59"/>
      <c r="C21" s="59"/>
      <c r="D21" s="59"/>
    </row>
    <row r="22" spans="1:4" ht="12.75">
      <c r="A22" s="59"/>
      <c r="B22" s="59"/>
      <c r="C22" s="59"/>
      <c r="D22" s="59"/>
    </row>
    <row r="23" spans="1:4" ht="12.75">
      <c r="A23" s="59"/>
      <c r="B23" s="59"/>
      <c r="C23" s="59"/>
      <c r="D23" s="59"/>
    </row>
    <row r="24" spans="1:4" ht="12.75">
      <c r="A24" s="59"/>
      <c r="B24" s="59"/>
      <c r="C24" s="59"/>
      <c r="D24" s="59"/>
    </row>
    <row r="25" spans="1:4" ht="12.75">
      <c r="A25" s="59"/>
      <c r="B25" s="59"/>
      <c r="C25" s="59"/>
      <c r="D25" s="59"/>
    </row>
    <row r="26" spans="1:4" ht="12.75">
      <c r="A26" s="59"/>
      <c r="B26" s="59"/>
      <c r="C26" s="59"/>
      <c r="D26" s="59"/>
    </row>
    <row r="27" spans="1:4" ht="12.75">
      <c r="A27" s="59"/>
      <c r="B27" s="59"/>
      <c r="C27" s="59"/>
      <c r="D27" s="59"/>
    </row>
    <row r="28" spans="1:4" ht="12.75">
      <c r="A28" s="59"/>
      <c r="B28" s="59"/>
      <c r="C28" s="59"/>
      <c r="D28" s="59"/>
    </row>
    <row r="29" spans="1:4" ht="12.75">
      <c r="A29" s="59"/>
      <c r="B29" s="59"/>
      <c r="C29" s="59"/>
      <c r="D29" s="59"/>
    </row>
  </sheetData>
  <sheetProtection sheet="1" objects="1" scenarios="1"/>
  <mergeCells count="1">
    <mergeCell ref="A15:D29"/>
  </mergeCells>
  <hyperlinks>
    <hyperlink ref="A4" location="Mischungstemperatur!A1" tooltip="Mischungstemperatur" display="Mischungstemperatur"/>
    <hyperlink ref="A6" location="'Masse (kalt)'!A1" display="Masse (kalt)"/>
    <hyperlink ref="A8" location="'Masse (warm)'!A1" display="Masse (warm)"/>
    <hyperlink ref="B6" location="'Wärmekapazität (kalt)'!A1" display="Wärmekapazität (kalt)"/>
    <hyperlink ref="C6" location="'Ausgangstemperatur (kalt)'!A1" display="Ausgangstemperatur (kalt)"/>
    <hyperlink ref="B8" location="'Wärmekapazität (warm)'!A1" display="Wärmekapazität (warm)"/>
    <hyperlink ref="C8" location="'Ausgangstemperatur (warm)'!A1" display="Ausgangstemperatur (warm)"/>
    <hyperlink ref="D6" location="'Masse (kalt) mges. geg.'!A1" display="Masse (kalt) Gesamtmasse gegeben"/>
    <hyperlink ref="D8" location="'Masse (warm) mges. geg.'!A1" display="Masse (warm) Gesamtmasse gegeben"/>
  </hyperlinks>
  <printOptions/>
  <pageMargins left="0.787401575" right="0.787401575" top="0.984251969" bottom="0.984251969" header="0.4921259845" footer="0.4921259845"/>
  <pageSetup fitToHeight="1" fitToWidth="1" horizontalDpi="300" verticalDpi="3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B1:K30"/>
  <sheetViews>
    <sheetView zoomScalePageLayoutView="0" workbookViewId="0" topLeftCell="A1">
      <selection activeCell="A1" sqref="A1"/>
    </sheetView>
  </sheetViews>
  <sheetFormatPr defaultColWidth="11.421875" defaultRowHeight="12.75"/>
  <cols>
    <col min="1" max="1" width="4.421875" style="0" customWidth="1"/>
    <col min="2" max="2" width="17.7109375" style="0" customWidth="1"/>
    <col min="5" max="5" width="18.8515625" style="0" bestFit="1" customWidth="1"/>
    <col min="6" max="7" width="10.421875" style="0" customWidth="1"/>
    <col min="8" max="8" width="18.8515625" style="0" customWidth="1"/>
  </cols>
  <sheetData>
    <row r="1" ht="12.75">
      <c r="B1" s="41" t="s">
        <v>25</v>
      </c>
    </row>
    <row r="5" spans="2:11" ht="12.75">
      <c r="B5" s="60" t="s">
        <v>0</v>
      </c>
      <c r="C5" s="61"/>
      <c r="D5" s="61"/>
      <c r="E5" s="62"/>
      <c r="H5" s="63" t="s">
        <v>5</v>
      </c>
      <c r="I5" s="64"/>
      <c r="J5" s="64"/>
      <c r="K5" s="65"/>
    </row>
    <row r="6" spans="2:11" ht="12.75">
      <c r="B6" s="15"/>
      <c r="C6" s="16"/>
      <c r="D6" s="16"/>
      <c r="E6" s="17"/>
      <c r="H6" s="1"/>
      <c r="I6" s="2"/>
      <c r="J6" s="2"/>
      <c r="K6" s="3"/>
    </row>
    <row r="7" spans="2:11" ht="12.75">
      <c r="B7" s="15" t="s">
        <v>2</v>
      </c>
      <c r="C7" s="18" t="s">
        <v>3</v>
      </c>
      <c r="D7" s="47">
        <f>F30</f>
        <v>0.9985734664764632</v>
      </c>
      <c r="E7" s="17" t="s">
        <v>6</v>
      </c>
      <c r="H7" s="1" t="s">
        <v>2</v>
      </c>
      <c r="I7" s="4" t="s">
        <v>3</v>
      </c>
      <c r="J7" s="55">
        <f>F29</f>
        <v>4.001426533523537</v>
      </c>
      <c r="K7" s="3" t="s">
        <v>6</v>
      </c>
    </row>
    <row r="8" spans="2:11" ht="12.75">
      <c r="B8" s="15" t="s">
        <v>9</v>
      </c>
      <c r="C8" s="18" t="s">
        <v>13</v>
      </c>
      <c r="D8" s="48">
        <v>10</v>
      </c>
      <c r="E8" s="17" t="s">
        <v>7</v>
      </c>
      <c r="H8" s="1" t="s">
        <v>9</v>
      </c>
      <c r="I8" s="4" t="s">
        <v>14</v>
      </c>
      <c r="J8" s="50">
        <v>45</v>
      </c>
      <c r="K8" s="3" t="s">
        <v>7</v>
      </c>
    </row>
    <row r="9" spans="2:11" ht="13.5" thickBot="1">
      <c r="B9" s="19" t="s">
        <v>1</v>
      </c>
      <c r="C9" s="20" t="s">
        <v>4</v>
      </c>
      <c r="D9" s="49">
        <v>1.02</v>
      </c>
      <c r="E9" s="21" t="s">
        <v>8</v>
      </c>
      <c r="H9" s="5" t="s">
        <v>1</v>
      </c>
      <c r="I9" s="6" t="s">
        <v>4</v>
      </c>
      <c r="J9" s="51">
        <v>4.2</v>
      </c>
      <c r="K9" s="7" t="s">
        <v>8</v>
      </c>
    </row>
    <row r="14" spans="5:8" ht="12.75">
      <c r="E14" s="66" t="s">
        <v>10</v>
      </c>
      <c r="F14" s="67"/>
      <c r="G14" s="67"/>
      <c r="H14" s="68"/>
    </row>
    <row r="15" spans="5:8" ht="12.75">
      <c r="E15" s="8"/>
      <c r="F15" s="9"/>
      <c r="G15" s="9"/>
      <c r="H15" s="10"/>
    </row>
    <row r="16" spans="5:8" ht="12.75">
      <c r="E16" s="8" t="s">
        <v>2</v>
      </c>
      <c r="F16" s="11" t="s">
        <v>3</v>
      </c>
      <c r="G16" s="57">
        <v>5</v>
      </c>
      <c r="H16" s="10" t="s">
        <v>6</v>
      </c>
    </row>
    <row r="17" spans="5:8" ht="13.5" thickBot="1">
      <c r="E17" s="12" t="s">
        <v>11</v>
      </c>
      <c r="F17" s="13" t="s">
        <v>12</v>
      </c>
      <c r="G17" s="56">
        <v>43</v>
      </c>
      <c r="H17" s="14" t="s">
        <v>7</v>
      </c>
    </row>
    <row r="25" spans="2:11" s="26" customFormat="1" ht="21.75" customHeight="1">
      <c r="B25" s="31" t="s">
        <v>17</v>
      </c>
      <c r="C25" s="28">
        <f>D9*D7*(G17-D8)</f>
        <v>33.61198288159775</v>
      </c>
      <c r="D25" s="27" t="s">
        <v>16</v>
      </c>
      <c r="E25" s="27"/>
      <c r="H25" s="32" t="s">
        <v>15</v>
      </c>
      <c r="I25" s="25">
        <f>J9*J7*(J8-G17)</f>
        <v>33.61198288159771</v>
      </c>
      <c r="J25" s="24" t="s">
        <v>16</v>
      </c>
      <c r="K25" s="24"/>
    </row>
    <row r="27" s="26" customFormat="1" ht="21.75" customHeight="1"/>
    <row r="29" spans="5:8" ht="18" customHeight="1">
      <c r="E29" s="32" t="s">
        <v>3</v>
      </c>
      <c r="F29" s="54">
        <f>D9*G16*(G17-D8)/(D9*(G17-D8)+J9*(J8-G17))</f>
        <v>4.001426533523537</v>
      </c>
      <c r="G29" s="24" t="s">
        <v>6</v>
      </c>
      <c r="H29" s="36"/>
    </row>
    <row r="30" spans="5:8" s="26" customFormat="1" ht="18" customHeight="1">
      <c r="E30" s="31" t="s">
        <v>3</v>
      </c>
      <c r="F30" s="52">
        <f>G16-F29</f>
        <v>0.9985734664764632</v>
      </c>
      <c r="G30" s="27" t="s">
        <v>6</v>
      </c>
      <c r="H30" s="27"/>
    </row>
  </sheetData>
  <sheetProtection sheet="1" objects="1" scenarios="1"/>
  <mergeCells count="3">
    <mergeCell ref="B5:E5"/>
    <mergeCell ref="H5:K5"/>
    <mergeCell ref="E14:H14"/>
  </mergeCells>
  <hyperlinks>
    <hyperlink ref="B1" location="Startseite!A1" display="Startseite"/>
  </hyperlinks>
  <printOptions/>
  <pageMargins left="0.787401575" right="0.787401575" top="0.984251969" bottom="0.984251969" header="0.4921259845" footer="0.4921259845"/>
  <pageSetup fitToHeight="1" fitToWidth="1" horizontalDpi="300" verticalDpi="300" orientation="landscape" paperSize="9" scale="95" r:id="rId4"/>
  <drawing r:id="rId3"/>
  <legacyDrawing r:id="rId2"/>
  <oleObjects>
    <oleObject progId="Equation.3" shapeId="28309" r:id="rId1"/>
  </oleObjects>
</worksheet>
</file>

<file path=xl/worksheets/sheet2.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A1" sqref="A1"/>
    </sheetView>
  </sheetViews>
  <sheetFormatPr defaultColWidth="11.421875" defaultRowHeight="12.75"/>
  <cols>
    <col min="1" max="1" width="4.421875" style="0" customWidth="1"/>
    <col min="2" max="2" width="17.7109375" style="0" customWidth="1"/>
    <col min="5" max="5" width="18.8515625" style="0" bestFit="1" customWidth="1"/>
    <col min="6" max="7" width="10.421875" style="0" customWidth="1"/>
    <col min="8" max="8" width="18.8515625" style="0" customWidth="1"/>
  </cols>
  <sheetData>
    <row r="1" ht="12.75">
      <c r="B1" s="41" t="s">
        <v>25</v>
      </c>
    </row>
    <row r="5" spans="2:11" ht="12.75">
      <c r="B5" s="60" t="s">
        <v>0</v>
      </c>
      <c r="C5" s="61"/>
      <c r="D5" s="61"/>
      <c r="E5" s="62"/>
      <c r="H5" s="63" t="s">
        <v>5</v>
      </c>
      <c r="I5" s="64"/>
      <c r="J5" s="64"/>
      <c r="K5" s="65"/>
    </row>
    <row r="6" spans="2:11" ht="12.75">
      <c r="B6" s="15"/>
      <c r="C6" s="16"/>
      <c r="D6" s="16"/>
      <c r="E6" s="17"/>
      <c r="H6" s="1"/>
      <c r="I6" s="2"/>
      <c r="J6" s="2"/>
      <c r="K6" s="3"/>
    </row>
    <row r="7" spans="2:11" ht="12.75">
      <c r="B7" s="15" t="s">
        <v>2</v>
      </c>
      <c r="C7" s="18" t="s">
        <v>3</v>
      </c>
      <c r="D7" s="48">
        <v>1</v>
      </c>
      <c r="E7" s="17" t="s">
        <v>6</v>
      </c>
      <c r="H7" s="1" t="s">
        <v>2</v>
      </c>
      <c r="I7" s="4" t="s">
        <v>3</v>
      </c>
      <c r="J7" s="50">
        <v>4</v>
      </c>
      <c r="K7" s="3" t="s">
        <v>6</v>
      </c>
    </row>
    <row r="8" spans="2:11" ht="12.75">
      <c r="B8" s="15" t="s">
        <v>9</v>
      </c>
      <c r="C8" s="18" t="s">
        <v>13</v>
      </c>
      <c r="D8" s="48">
        <v>10</v>
      </c>
      <c r="E8" s="17" t="s">
        <v>7</v>
      </c>
      <c r="H8" s="1" t="s">
        <v>9</v>
      </c>
      <c r="I8" s="4" t="s">
        <v>14</v>
      </c>
      <c r="J8" s="50">
        <v>45</v>
      </c>
      <c r="K8" s="3" t="s">
        <v>7</v>
      </c>
    </row>
    <row r="9" spans="2:11" ht="13.5" thickBot="1">
      <c r="B9" s="19" t="s">
        <v>1</v>
      </c>
      <c r="C9" s="20" t="s">
        <v>4</v>
      </c>
      <c r="D9" s="49">
        <v>1.02</v>
      </c>
      <c r="E9" s="21" t="s">
        <v>8</v>
      </c>
      <c r="H9" s="5" t="s">
        <v>1</v>
      </c>
      <c r="I9" s="6" t="s">
        <v>4</v>
      </c>
      <c r="J9" s="51">
        <v>4.2</v>
      </c>
      <c r="K9" s="7" t="s">
        <v>8</v>
      </c>
    </row>
    <row r="14" spans="5:8" ht="12.75">
      <c r="E14" s="66" t="s">
        <v>10</v>
      </c>
      <c r="F14" s="67"/>
      <c r="G14" s="67"/>
      <c r="H14" s="68"/>
    </row>
    <row r="15" spans="5:8" ht="12.75">
      <c r="E15" s="8"/>
      <c r="F15" s="9"/>
      <c r="G15" s="9"/>
      <c r="H15" s="10"/>
    </row>
    <row r="16" spans="5:8" ht="12.75">
      <c r="E16" s="8" t="s">
        <v>2</v>
      </c>
      <c r="F16" s="11" t="s">
        <v>3</v>
      </c>
      <c r="G16" s="11">
        <f>D7+J7</f>
        <v>5</v>
      </c>
      <c r="H16" s="10" t="s">
        <v>6</v>
      </c>
    </row>
    <row r="17" spans="5:8" ht="13.5" thickBot="1">
      <c r="E17" s="12" t="s">
        <v>11</v>
      </c>
      <c r="F17" s="13" t="s">
        <v>12</v>
      </c>
      <c r="G17" s="22">
        <f>F29</f>
        <v>42.996632996633</v>
      </c>
      <c r="H17" s="14" t="s">
        <v>7</v>
      </c>
    </row>
    <row r="25" spans="2:11" s="26" customFormat="1" ht="21.75" customHeight="1">
      <c r="B25" s="31" t="s">
        <v>17</v>
      </c>
      <c r="C25" s="28">
        <f>D9*D7*(G17-D8)</f>
        <v>33.656565656565654</v>
      </c>
      <c r="D25" s="27" t="s">
        <v>16</v>
      </c>
      <c r="E25" s="27"/>
      <c r="H25" s="32" t="s">
        <v>15</v>
      </c>
      <c r="I25" s="25">
        <f>J9*J7*(J8-G17)</f>
        <v>33.65656565656566</v>
      </c>
      <c r="J25" s="24" t="s">
        <v>16</v>
      </c>
      <c r="K25" s="24"/>
    </row>
    <row r="27" s="26" customFormat="1" ht="21.75" customHeight="1"/>
    <row r="29" spans="5:8" ht="18" customHeight="1">
      <c r="E29" s="33" t="s">
        <v>12</v>
      </c>
      <c r="F29" s="30">
        <f>(J9*J7*J8+D9*D7*D8)/(D9*D7+J9*J7)</f>
        <v>42.996632996633</v>
      </c>
      <c r="G29" s="29" t="s">
        <v>7</v>
      </c>
      <c r="H29" s="23"/>
    </row>
    <row r="30" s="26" customFormat="1" ht="21.75" customHeight="1"/>
  </sheetData>
  <sheetProtection sheet="1" objects="1" scenarios="1"/>
  <mergeCells count="3">
    <mergeCell ref="B5:E5"/>
    <mergeCell ref="H5:K5"/>
    <mergeCell ref="E14:H14"/>
  </mergeCells>
  <hyperlinks>
    <hyperlink ref="B1" location="Startseite!A1" display="Startseite"/>
  </hyperlinks>
  <printOptions/>
  <pageMargins left="0.787401575" right="0.787401575" top="0.984251969" bottom="0.984251969" header="0.4921259845" footer="0.4921259845"/>
  <pageSetup fitToHeight="1" fitToWidth="1" horizontalDpi="300" verticalDpi="300" orientation="landscape" paperSize="9" scale="95" r:id="rId4"/>
  <drawing r:id="rId3"/>
  <legacyDrawing r:id="rId2"/>
  <oleObjects>
    <oleObject progId="Equation.3" shapeId="83199" r:id="rId1"/>
  </oleObjects>
</worksheet>
</file>

<file path=xl/worksheets/sheet3.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A1" sqref="A1"/>
    </sheetView>
  </sheetViews>
  <sheetFormatPr defaultColWidth="11.421875" defaultRowHeight="12.75"/>
  <cols>
    <col min="1" max="1" width="4.421875" style="0" customWidth="1"/>
    <col min="2" max="2" width="17.7109375" style="0" customWidth="1"/>
    <col min="5" max="5" width="18.8515625" style="0" bestFit="1" customWidth="1"/>
    <col min="6" max="7" width="10.421875" style="0" customWidth="1"/>
    <col min="8" max="8" width="18.8515625" style="0" customWidth="1"/>
  </cols>
  <sheetData>
    <row r="1" ht="12.75">
      <c r="B1" s="41" t="s">
        <v>25</v>
      </c>
    </row>
    <row r="5" spans="2:11" ht="12.75">
      <c r="B5" s="60" t="s">
        <v>0</v>
      </c>
      <c r="C5" s="61"/>
      <c r="D5" s="61"/>
      <c r="E5" s="62"/>
      <c r="H5" s="63" t="s">
        <v>5</v>
      </c>
      <c r="I5" s="64"/>
      <c r="J5" s="64"/>
      <c r="K5" s="65"/>
    </row>
    <row r="6" spans="2:11" ht="12.75">
      <c r="B6" s="15"/>
      <c r="C6" s="16"/>
      <c r="D6" s="16"/>
      <c r="E6" s="17"/>
      <c r="H6" s="1"/>
      <c r="I6" s="2"/>
      <c r="J6" s="2"/>
      <c r="K6" s="3"/>
    </row>
    <row r="7" spans="2:11" ht="12.75">
      <c r="B7" s="15" t="s">
        <v>2</v>
      </c>
      <c r="C7" s="18" t="s">
        <v>3</v>
      </c>
      <c r="D7" s="47">
        <f>F29</f>
        <v>0.9982174688057041</v>
      </c>
      <c r="E7" s="17" t="s">
        <v>6</v>
      </c>
      <c r="H7" s="1" t="s">
        <v>2</v>
      </c>
      <c r="I7" s="4" t="s">
        <v>3</v>
      </c>
      <c r="J7" s="50">
        <v>4</v>
      </c>
      <c r="K7" s="3" t="s">
        <v>6</v>
      </c>
    </row>
    <row r="8" spans="2:11" ht="12.75">
      <c r="B8" s="15" t="s">
        <v>9</v>
      </c>
      <c r="C8" s="18" t="s">
        <v>13</v>
      </c>
      <c r="D8" s="48">
        <v>10</v>
      </c>
      <c r="E8" s="17" t="s">
        <v>7</v>
      </c>
      <c r="H8" s="1" t="s">
        <v>9</v>
      </c>
      <c r="I8" s="4" t="s">
        <v>14</v>
      </c>
      <c r="J8" s="50">
        <v>45</v>
      </c>
      <c r="K8" s="3" t="s">
        <v>7</v>
      </c>
    </row>
    <row r="9" spans="2:11" ht="13.5" thickBot="1">
      <c r="B9" s="19" t="s">
        <v>1</v>
      </c>
      <c r="C9" s="20" t="s">
        <v>4</v>
      </c>
      <c r="D9" s="49">
        <v>1.02</v>
      </c>
      <c r="E9" s="21" t="s">
        <v>8</v>
      </c>
      <c r="H9" s="5" t="s">
        <v>1</v>
      </c>
      <c r="I9" s="6" t="s">
        <v>4</v>
      </c>
      <c r="J9" s="51">
        <v>4.2</v>
      </c>
      <c r="K9" s="7" t="s">
        <v>8</v>
      </c>
    </row>
    <row r="14" spans="5:8" ht="12.75">
      <c r="E14" s="66" t="s">
        <v>10</v>
      </c>
      <c r="F14" s="67"/>
      <c r="G14" s="67"/>
      <c r="H14" s="68"/>
    </row>
    <row r="15" spans="5:8" ht="12.75">
      <c r="E15" s="8"/>
      <c r="F15" s="9"/>
      <c r="G15" s="9"/>
      <c r="H15" s="10"/>
    </row>
    <row r="16" spans="5:8" ht="12.75">
      <c r="E16" s="8" t="s">
        <v>2</v>
      </c>
      <c r="F16" s="11" t="s">
        <v>3</v>
      </c>
      <c r="G16" s="53">
        <f>D7+J7</f>
        <v>4.998217468805704</v>
      </c>
      <c r="H16" s="10" t="s">
        <v>6</v>
      </c>
    </row>
    <row r="17" spans="5:8" ht="13.5" thickBot="1">
      <c r="E17" s="12" t="s">
        <v>11</v>
      </c>
      <c r="F17" s="13" t="s">
        <v>12</v>
      </c>
      <c r="G17" s="56">
        <v>43</v>
      </c>
      <c r="H17" s="14" t="s">
        <v>7</v>
      </c>
    </row>
    <row r="25" spans="2:11" s="26" customFormat="1" ht="21.75" customHeight="1">
      <c r="B25" s="31" t="s">
        <v>17</v>
      </c>
      <c r="C25" s="28">
        <f>D9*D7*(G17-D8)</f>
        <v>33.599999999999994</v>
      </c>
      <c r="D25" s="27" t="s">
        <v>16</v>
      </c>
      <c r="E25" s="27"/>
      <c r="H25" s="32" t="s">
        <v>15</v>
      </c>
      <c r="I25" s="25">
        <f>J9*J7*(J8-G17)</f>
        <v>33.6</v>
      </c>
      <c r="J25" s="24" t="s">
        <v>16</v>
      </c>
      <c r="K25" s="24"/>
    </row>
    <row r="27" s="26" customFormat="1" ht="21.75" customHeight="1"/>
    <row r="29" spans="5:8" ht="18" customHeight="1">
      <c r="E29" s="31" t="s">
        <v>19</v>
      </c>
      <c r="F29" s="52">
        <f>J9*J7*(J8-G17)/(D9*(G17-D8))</f>
        <v>0.9982174688057041</v>
      </c>
      <c r="G29" s="27" t="s">
        <v>6</v>
      </c>
      <c r="H29" s="34"/>
    </row>
    <row r="30" s="26" customFormat="1" ht="21.75" customHeight="1"/>
  </sheetData>
  <sheetProtection sheet="1" objects="1" scenarios="1"/>
  <mergeCells count="3">
    <mergeCell ref="B5:E5"/>
    <mergeCell ref="H5:K5"/>
    <mergeCell ref="E14:H14"/>
  </mergeCells>
  <hyperlinks>
    <hyperlink ref="B1" location="Startseite!A1" display="Startseite"/>
  </hyperlinks>
  <printOptions/>
  <pageMargins left="0.787401575" right="0.787401575" top="0.984251969" bottom="0.984251969" header="0.4921259845" footer="0.4921259845"/>
  <pageSetup fitToHeight="1" fitToWidth="1" horizontalDpi="300" verticalDpi="300" orientation="landscape" paperSize="9" scale="95" r:id="rId4"/>
  <drawing r:id="rId3"/>
  <legacyDrawing r:id="rId2"/>
  <oleObjects>
    <oleObject progId="Equation.3" shapeId="12600" r:id="rId1"/>
  </oleObjects>
</worksheet>
</file>

<file path=xl/worksheets/sheet4.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A1" sqref="A1"/>
    </sheetView>
  </sheetViews>
  <sheetFormatPr defaultColWidth="11.421875" defaultRowHeight="12.75"/>
  <cols>
    <col min="1" max="1" width="4.421875" style="0" customWidth="1"/>
    <col min="2" max="2" width="17.7109375" style="0" customWidth="1"/>
    <col min="5" max="5" width="18.8515625" style="0" bestFit="1" customWidth="1"/>
    <col min="6" max="7" width="10.421875" style="0" customWidth="1"/>
    <col min="8" max="8" width="18.8515625" style="0" customWidth="1"/>
  </cols>
  <sheetData>
    <row r="1" ht="12.75">
      <c r="B1" s="41" t="s">
        <v>25</v>
      </c>
    </row>
    <row r="5" spans="2:11" ht="12.75">
      <c r="B5" s="60" t="s">
        <v>0</v>
      </c>
      <c r="C5" s="61"/>
      <c r="D5" s="61"/>
      <c r="E5" s="62"/>
      <c r="H5" s="63" t="s">
        <v>5</v>
      </c>
      <c r="I5" s="64"/>
      <c r="J5" s="64"/>
      <c r="K5" s="65"/>
    </row>
    <row r="6" spans="2:11" ht="12.75">
      <c r="B6" s="15"/>
      <c r="C6" s="16"/>
      <c r="D6" s="16"/>
      <c r="E6" s="17"/>
      <c r="H6" s="1"/>
      <c r="I6" s="2"/>
      <c r="J6" s="2"/>
      <c r="K6" s="3"/>
    </row>
    <row r="7" spans="2:11" ht="12.75">
      <c r="B7" s="15" t="s">
        <v>2</v>
      </c>
      <c r="C7" s="18" t="s">
        <v>3</v>
      </c>
      <c r="D7" s="48">
        <v>1</v>
      </c>
      <c r="E7" s="17" t="s">
        <v>6</v>
      </c>
      <c r="H7" s="1" t="s">
        <v>2</v>
      </c>
      <c r="I7" s="4" t="s">
        <v>3</v>
      </c>
      <c r="J7" s="55">
        <f>F29</f>
        <v>4.007142857142857</v>
      </c>
      <c r="K7" s="3" t="s">
        <v>6</v>
      </c>
    </row>
    <row r="8" spans="2:11" ht="12.75">
      <c r="B8" s="15" t="s">
        <v>9</v>
      </c>
      <c r="C8" s="18" t="s">
        <v>13</v>
      </c>
      <c r="D8" s="48">
        <v>10</v>
      </c>
      <c r="E8" s="17" t="s">
        <v>7</v>
      </c>
      <c r="H8" s="1" t="s">
        <v>9</v>
      </c>
      <c r="I8" s="4" t="s">
        <v>14</v>
      </c>
      <c r="J8" s="50">
        <v>45</v>
      </c>
      <c r="K8" s="3" t="s">
        <v>7</v>
      </c>
    </row>
    <row r="9" spans="2:11" ht="13.5" thickBot="1">
      <c r="B9" s="19" t="s">
        <v>1</v>
      </c>
      <c r="C9" s="20" t="s">
        <v>4</v>
      </c>
      <c r="D9" s="49">
        <v>1.02</v>
      </c>
      <c r="E9" s="21" t="s">
        <v>8</v>
      </c>
      <c r="H9" s="5" t="s">
        <v>1</v>
      </c>
      <c r="I9" s="6" t="s">
        <v>4</v>
      </c>
      <c r="J9" s="51">
        <v>4.2</v>
      </c>
      <c r="K9" s="7" t="s">
        <v>8</v>
      </c>
    </row>
    <row r="14" spans="5:8" ht="12.75">
      <c r="E14" s="66" t="s">
        <v>10</v>
      </c>
      <c r="F14" s="67"/>
      <c r="G14" s="67"/>
      <c r="H14" s="68"/>
    </row>
    <row r="15" spans="5:8" ht="12.75">
      <c r="E15" s="8"/>
      <c r="F15" s="9"/>
      <c r="G15" s="9"/>
      <c r="H15" s="10"/>
    </row>
    <row r="16" spans="5:8" ht="12.75">
      <c r="E16" s="8" t="s">
        <v>2</v>
      </c>
      <c r="F16" s="11" t="s">
        <v>3</v>
      </c>
      <c r="G16" s="53">
        <f>D7+J7</f>
        <v>5.007142857142857</v>
      </c>
      <c r="H16" s="10" t="s">
        <v>6</v>
      </c>
    </row>
    <row r="17" spans="5:8" ht="13.5" thickBot="1">
      <c r="E17" s="12" t="s">
        <v>11</v>
      </c>
      <c r="F17" s="13" t="s">
        <v>12</v>
      </c>
      <c r="G17" s="56">
        <v>43</v>
      </c>
      <c r="H17" s="14" t="s">
        <v>7</v>
      </c>
    </row>
    <row r="25" spans="2:11" s="26" customFormat="1" ht="21.75" customHeight="1">
      <c r="B25" s="31" t="s">
        <v>17</v>
      </c>
      <c r="C25" s="28">
        <f>D9*D7*(G17-D8)</f>
        <v>33.660000000000004</v>
      </c>
      <c r="D25" s="27" t="s">
        <v>16</v>
      </c>
      <c r="E25" s="27"/>
      <c r="H25" s="32" t="s">
        <v>15</v>
      </c>
      <c r="I25" s="25">
        <f>J9*J7*(J8-G17)</f>
        <v>33.660000000000004</v>
      </c>
      <c r="J25" s="24" t="s">
        <v>16</v>
      </c>
      <c r="K25" s="24"/>
    </row>
    <row r="27" s="26" customFormat="1" ht="21.75" customHeight="1"/>
    <row r="29" spans="5:8" ht="18" customHeight="1">
      <c r="E29" s="32" t="s">
        <v>19</v>
      </c>
      <c r="F29" s="54">
        <f>D9*D7*(G17-D8)/(J9*(J8-G17))</f>
        <v>4.007142857142857</v>
      </c>
      <c r="G29" s="24" t="s">
        <v>6</v>
      </c>
      <c r="H29" s="36"/>
    </row>
    <row r="30" s="26" customFormat="1" ht="21.75" customHeight="1"/>
  </sheetData>
  <sheetProtection sheet="1" objects="1" scenarios="1"/>
  <mergeCells count="3">
    <mergeCell ref="B5:E5"/>
    <mergeCell ref="H5:K5"/>
    <mergeCell ref="E14:H14"/>
  </mergeCells>
  <hyperlinks>
    <hyperlink ref="B1" location="Startseite!A1" display="Startseite"/>
  </hyperlinks>
  <printOptions/>
  <pageMargins left="0.787401575" right="0.787401575" top="0.984251969" bottom="0.984251969" header="0.4921259845" footer="0.4921259845"/>
  <pageSetup fitToHeight="1" fitToWidth="1" horizontalDpi="300" verticalDpi="300" orientation="landscape" paperSize="9" scale="95" r:id="rId4"/>
  <drawing r:id="rId3"/>
  <legacyDrawing r:id="rId2"/>
  <oleObjects>
    <oleObject progId="Equation.3" shapeId="14057" r:id="rId1"/>
  </oleObjects>
</worksheet>
</file>

<file path=xl/worksheets/sheet5.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A1" sqref="A1"/>
    </sheetView>
  </sheetViews>
  <sheetFormatPr defaultColWidth="11.421875" defaultRowHeight="12.75"/>
  <cols>
    <col min="1" max="1" width="4.421875" style="0" customWidth="1"/>
    <col min="2" max="2" width="17.7109375" style="0" customWidth="1"/>
    <col min="5" max="5" width="18.8515625" style="0" bestFit="1" customWidth="1"/>
    <col min="6" max="7" width="10.421875" style="0" customWidth="1"/>
    <col min="8" max="8" width="18.8515625" style="0" customWidth="1"/>
  </cols>
  <sheetData>
    <row r="1" ht="12.75">
      <c r="B1" s="41" t="s">
        <v>25</v>
      </c>
    </row>
    <row r="5" spans="2:11" ht="12.75">
      <c r="B5" s="60" t="s">
        <v>0</v>
      </c>
      <c r="C5" s="61"/>
      <c r="D5" s="61"/>
      <c r="E5" s="62"/>
      <c r="H5" s="63" t="s">
        <v>5</v>
      </c>
      <c r="I5" s="64"/>
      <c r="J5" s="64"/>
      <c r="K5" s="65"/>
    </row>
    <row r="6" spans="2:11" ht="12.75">
      <c r="B6" s="15"/>
      <c r="C6" s="16"/>
      <c r="D6" s="16"/>
      <c r="E6" s="17"/>
      <c r="H6" s="1"/>
      <c r="I6" s="2"/>
      <c r="J6" s="2"/>
      <c r="K6" s="3"/>
    </row>
    <row r="7" spans="2:11" ht="12.75">
      <c r="B7" s="15" t="s">
        <v>2</v>
      </c>
      <c r="C7" s="18" t="s">
        <v>3</v>
      </c>
      <c r="D7" s="48">
        <v>1</v>
      </c>
      <c r="E7" s="17" t="s">
        <v>6</v>
      </c>
      <c r="H7" s="1" t="s">
        <v>2</v>
      </c>
      <c r="I7" s="4" t="s">
        <v>3</v>
      </c>
      <c r="J7" s="50">
        <v>4</v>
      </c>
      <c r="K7" s="3" t="s">
        <v>6</v>
      </c>
    </row>
    <row r="8" spans="2:11" ht="12.75">
      <c r="B8" s="15" t="s">
        <v>9</v>
      </c>
      <c r="C8" s="18" t="s">
        <v>13</v>
      </c>
      <c r="D8" s="48">
        <v>10</v>
      </c>
      <c r="E8" s="17" t="s">
        <v>7</v>
      </c>
      <c r="H8" s="1" t="s">
        <v>9</v>
      </c>
      <c r="I8" s="4" t="s">
        <v>14</v>
      </c>
      <c r="J8" s="50">
        <v>45</v>
      </c>
      <c r="K8" s="3" t="s">
        <v>7</v>
      </c>
    </row>
    <row r="9" spans="2:11" ht="13.5" thickBot="1">
      <c r="B9" s="19" t="s">
        <v>1</v>
      </c>
      <c r="C9" s="20" t="s">
        <v>4</v>
      </c>
      <c r="D9" s="38">
        <f>F29</f>
        <v>1.0181818181818183</v>
      </c>
      <c r="E9" s="21" t="s">
        <v>8</v>
      </c>
      <c r="H9" s="5" t="s">
        <v>1</v>
      </c>
      <c r="I9" s="6" t="s">
        <v>4</v>
      </c>
      <c r="J9" s="51">
        <v>4.2</v>
      </c>
      <c r="K9" s="7" t="s">
        <v>8</v>
      </c>
    </row>
    <row r="14" spans="5:8" ht="12.75">
      <c r="E14" s="66" t="s">
        <v>10</v>
      </c>
      <c r="F14" s="67"/>
      <c r="G14" s="67"/>
      <c r="H14" s="68"/>
    </row>
    <row r="15" spans="5:8" ht="12.75">
      <c r="E15" s="8"/>
      <c r="F15" s="9"/>
      <c r="G15" s="9"/>
      <c r="H15" s="10"/>
    </row>
    <row r="16" spans="5:8" ht="12.75">
      <c r="E16" s="8" t="s">
        <v>2</v>
      </c>
      <c r="F16" s="11" t="s">
        <v>3</v>
      </c>
      <c r="G16" s="11">
        <f>D7+J7</f>
        <v>5</v>
      </c>
      <c r="H16" s="10" t="s">
        <v>6</v>
      </c>
    </row>
    <row r="17" spans="5:8" ht="13.5" thickBot="1">
      <c r="E17" s="12" t="s">
        <v>11</v>
      </c>
      <c r="F17" s="13" t="s">
        <v>12</v>
      </c>
      <c r="G17" s="56">
        <v>43</v>
      </c>
      <c r="H17" s="14" t="s">
        <v>7</v>
      </c>
    </row>
    <row r="25" spans="2:11" s="26" customFormat="1" ht="21.75" customHeight="1">
      <c r="B25" s="31" t="s">
        <v>17</v>
      </c>
      <c r="C25" s="28">
        <f>D9*D7*(G17-D8)</f>
        <v>33.6</v>
      </c>
      <c r="D25" s="27" t="s">
        <v>16</v>
      </c>
      <c r="E25" s="27"/>
      <c r="H25" s="32" t="s">
        <v>15</v>
      </c>
      <c r="I25" s="25">
        <f>J9*J7*(J8-G17)</f>
        <v>33.6</v>
      </c>
      <c r="J25" s="24" t="s">
        <v>16</v>
      </c>
      <c r="K25" s="24"/>
    </row>
    <row r="27" s="26" customFormat="1" ht="21.75" customHeight="1"/>
    <row r="29" spans="5:8" ht="18" customHeight="1">
      <c r="E29" s="31" t="s">
        <v>4</v>
      </c>
      <c r="F29" s="28">
        <f>J9*J7*(J8-G17)/(D7*(G17-D8))</f>
        <v>1.0181818181818183</v>
      </c>
      <c r="G29" s="27" t="s">
        <v>8</v>
      </c>
      <c r="H29" s="34"/>
    </row>
    <row r="30" s="26" customFormat="1" ht="21.75" customHeight="1"/>
  </sheetData>
  <sheetProtection sheet="1" objects="1" scenarios="1"/>
  <mergeCells count="3">
    <mergeCell ref="B5:E5"/>
    <mergeCell ref="H5:K5"/>
    <mergeCell ref="E14:H14"/>
  </mergeCells>
  <hyperlinks>
    <hyperlink ref="B1" location="Startseite!A1" display="Startseite"/>
  </hyperlinks>
  <printOptions/>
  <pageMargins left="0.787401575" right="0.787401575" top="0.984251969" bottom="0.984251969" header="0.4921259845" footer="0.4921259845"/>
  <pageSetup fitToHeight="1" fitToWidth="1" horizontalDpi="300" verticalDpi="300" orientation="landscape" paperSize="9" scale="95" r:id="rId4"/>
  <drawing r:id="rId3"/>
  <legacyDrawing r:id="rId2"/>
  <oleObjects>
    <oleObject progId="Equation.3" shapeId="17073" r:id="rId1"/>
  </oleObjects>
</worksheet>
</file>

<file path=xl/worksheets/sheet6.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A1" sqref="A1"/>
    </sheetView>
  </sheetViews>
  <sheetFormatPr defaultColWidth="11.421875" defaultRowHeight="12.75"/>
  <cols>
    <col min="1" max="1" width="4.421875" style="0" customWidth="1"/>
    <col min="2" max="2" width="17.7109375" style="0" customWidth="1"/>
    <col min="5" max="5" width="18.8515625" style="0" bestFit="1" customWidth="1"/>
    <col min="6" max="7" width="10.421875" style="0" customWidth="1"/>
    <col min="8" max="8" width="18.8515625" style="0" customWidth="1"/>
  </cols>
  <sheetData>
    <row r="1" ht="12.75">
      <c r="B1" s="41" t="s">
        <v>25</v>
      </c>
    </row>
    <row r="5" spans="2:11" ht="12.75">
      <c r="B5" s="60" t="s">
        <v>0</v>
      </c>
      <c r="C5" s="61"/>
      <c r="D5" s="61"/>
      <c r="E5" s="62"/>
      <c r="H5" s="63" t="s">
        <v>5</v>
      </c>
      <c r="I5" s="64"/>
      <c r="J5" s="64"/>
      <c r="K5" s="65"/>
    </row>
    <row r="6" spans="2:11" ht="12.75">
      <c r="B6" s="15"/>
      <c r="C6" s="16"/>
      <c r="D6" s="16"/>
      <c r="E6" s="17"/>
      <c r="H6" s="1"/>
      <c r="I6" s="2"/>
      <c r="J6" s="2"/>
      <c r="K6" s="3"/>
    </row>
    <row r="7" spans="2:11" ht="12.75">
      <c r="B7" s="15" t="s">
        <v>2</v>
      </c>
      <c r="C7" s="18" t="s">
        <v>3</v>
      </c>
      <c r="D7" s="48">
        <v>1</v>
      </c>
      <c r="E7" s="17" t="s">
        <v>6</v>
      </c>
      <c r="H7" s="1" t="s">
        <v>2</v>
      </c>
      <c r="I7" s="4" t="s">
        <v>3</v>
      </c>
      <c r="J7" s="50">
        <v>4</v>
      </c>
      <c r="K7" s="3" t="s">
        <v>6</v>
      </c>
    </row>
    <row r="8" spans="2:11" ht="12.75">
      <c r="B8" s="15" t="s">
        <v>9</v>
      </c>
      <c r="C8" s="18" t="s">
        <v>13</v>
      </c>
      <c r="D8" s="48">
        <v>10</v>
      </c>
      <c r="E8" s="17" t="s">
        <v>7</v>
      </c>
      <c r="H8" s="1" t="s">
        <v>9</v>
      </c>
      <c r="I8" s="4" t="s">
        <v>14</v>
      </c>
      <c r="J8" s="50">
        <v>45</v>
      </c>
      <c r="K8" s="3" t="s">
        <v>7</v>
      </c>
    </row>
    <row r="9" spans="2:11" ht="13.5" thickBot="1">
      <c r="B9" s="19" t="s">
        <v>1</v>
      </c>
      <c r="C9" s="20" t="s">
        <v>4</v>
      </c>
      <c r="D9" s="49">
        <v>1.02</v>
      </c>
      <c r="E9" s="21" t="s">
        <v>8</v>
      </c>
      <c r="H9" s="5" t="s">
        <v>1</v>
      </c>
      <c r="I9" s="6" t="s">
        <v>4</v>
      </c>
      <c r="J9" s="39">
        <f>F29</f>
        <v>4.2075000000000005</v>
      </c>
      <c r="K9" s="7" t="s">
        <v>8</v>
      </c>
    </row>
    <row r="14" spans="5:8" ht="12.75">
      <c r="E14" s="66" t="s">
        <v>10</v>
      </c>
      <c r="F14" s="67"/>
      <c r="G14" s="67"/>
      <c r="H14" s="68"/>
    </row>
    <row r="15" spans="5:8" ht="12.75">
      <c r="E15" s="8"/>
      <c r="F15" s="9"/>
      <c r="G15" s="9"/>
      <c r="H15" s="10"/>
    </row>
    <row r="16" spans="5:8" ht="12.75">
      <c r="E16" s="8" t="s">
        <v>2</v>
      </c>
      <c r="F16" s="11" t="s">
        <v>3</v>
      </c>
      <c r="G16" s="11">
        <f>D7+J7</f>
        <v>5</v>
      </c>
      <c r="H16" s="10" t="s">
        <v>6</v>
      </c>
    </row>
    <row r="17" spans="5:8" ht="13.5" thickBot="1">
      <c r="E17" s="12" t="s">
        <v>11</v>
      </c>
      <c r="F17" s="13" t="s">
        <v>12</v>
      </c>
      <c r="G17" s="56">
        <v>43</v>
      </c>
      <c r="H17" s="14" t="s">
        <v>7</v>
      </c>
    </row>
    <row r="25" spans="2:11" s="26" customFormat="1" ht="21.75" customHeight="1">
      <c r="B25" s="31" t="s">
        <v>17</v>
      </c>
      <c r="C25" s="28">
        <f>D9*D7*(G17-D8)</f>
        <v>33.660000000000004</v>
      </c>
      <c r="D25" s="27" t="s">
        <v>16</v>
      </c>
      <c r="E25" s="27"/>
      <c r="H25" s="32" t="s">
        <v>15</v>
      </c>
      <c r="I25" s="25">
        <f>J9*J7*(J8-G17)</f>
        <v>33.660000000000004</v>
      </c>
      <c r="J25" s="24" t="s">
        <v>16</v>
      </c>
      <c r="K25" s="24"/>
    </row>
    <row r="27" s="26" customFormat="1" ht="21.75" customHeight="1"/>
    <row r="29" spans="5:8" ht="18" customHeight="1">
      <c r="E29" s="32" t="s">
        <v>4</v>
      </c>
      <c r="F29" s="25">
        <f>D9*D7*(G17-D8)/(J7*(J8-G17))</f>
        <v>4.2075000000000005</v>
      </c>
      <c r="G29" s="24" t="s">
        <v>8</v>
      </c>
      <c r="H29" s="36"/>
    </row>
    <row r="30" s="26" customFormat="1" ht="21.75" customHeight="1"/>
  </sheetData>
  <sheetProtection sheet="1" objects="1" scenarios="1"/>
  <mergeCells count="3">
    <mergeCell ref="B5:E5"/>
    <mergeCell ref="H5:K5"/>
    <mergeCell ref="E14:H14"/>
  </mergeCells>
  <hyperlinks>
    <hyperlink ref="B1" location="Startseite!A1" display="Startseite"/>
  </hyperlinks>
  <printOptions/>
  <pageMargins left="0.787401575" right="0.787401575" top="0.984251969" bottom="0.984251969" header="0.4921259845" footer="0.4921259845"/>
  <pageSetup fitToHeight="1" fitToWidth="1" horizontalDpi="300" verticalDpi="300" orientation="landscape" paperSize="9" scale="95" r:id="rId4"/>
  <drawing r:id="rId3"/>
  <legacyDrawing r:id="rId2"/>
  <oleObjects>
    <oleObject progId="Equation.3" shapeId="15071" r:id="rId1"/>
  </oleObjects>
</worksheet>
</file>

<file path=xl/worksheets/sheet7.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A1" sqref="A1"/>
    </sheetView>
  </sheetViews>
  <sheetFormatPr defaultColWidth="11.421875" defaultRowHeight="12.75"/>
  <cols>
    <col min="1" max="1" width="4.421875" style="0" customWidth="1"/>
    <col min="2" max="2" width="17.7109375" style="0" customWidth="1"/>
    <col min="5" max="5" width="18.8515625" style="0" bestFit="1" customWidth="1"/>
    <col min="6" max="7" width="10.421875" style="0" customWidth="1"/>
    <col min="8" max="8" width="18.8515625" style="0" customWidth="1"/>
  </cols>
  <sheetData>
    <row r="1" ht="12.75">
      <c r="B1" s="41" t="s">
        <v>25</v>
      </c>
    </row>
    <row r="5" spans="2:11" ht="12.75">
      <c r="B5" s="60" t="s">
        <v>0</v>
      </c>
      <c r="C5" s="61"/>
      <c r="D5" s="61"/>
      <c r="E5" s="62"/>
      <c r="H5" s="63" t="s">
        <v>5</v>
      </c>
      <c r="I5" s="64"/>
      <c r="J5" s="64"/>
      <c r="K5" s="65"/>
    </row>
    <row r="6" spans="2:11" ht="12.75">
      <c r="B6" s="15"/>
      <c r="C6" s="16"/>
      <c r="D6" s="16"/>
      <c r="E6" s="17"/>
      <c r="H6" s="1"/>
      <c r="I6" s="2"/>
      <c r="J6" s="2"/>
      <c r="K6" s="3"/>
    </row>
    <row r="7" spans="2:11" ht="12.75">
      <c r="B7" s="15" t="s">
        <v>2</v>
      </c>
      <c r="C7" s="18" t="s">
        <v>3</v>
      </c>
      <c r="D7" s="48">
        <v>1</v>
      </c>
      <c r="E7" s="17" t="s">
        <v>6</v>
      </c>
      <c r="H7" s="1" t="s">
        <v>2</v>
      </c>
      <c r="I7" s="4" t="s">
        <v>3</v>
      </c>
      <c r="J7" s="50">
        <v>4</v>
      </c>
      <c r="K7" s="3" t="s">
        <v>6</v>
      </c>
    </row>
    <row r="8" spans="2:11" ht="12.75">
      <c r="B8" s="15" t="s">
        <v>9</v>
      </c>
      <c r="C8" s="18" t="s">
        <v>13</v>
      </c>
      <c r="D8" s="35">
        <f>F29</f>
        <v>10.058823529411761</v>
      </c>
      <c r="E8" s="17" t="s">
        <v>7</v>
      </c>
      <c r="H8" s="1" t="s">
        <v>9</v>
      </c>
      <c r="I8" s="4" t="s">
        <v>14</v>
      </c>
      <c r="J8" s="50">
        <v>45</v>
      </c>
      <c r="K8" s="3" t="s">
        <v>7</v>
      </c>
    </row>
    <row r="9" spans="2:11" ht="13.5" thickBot="1">
      <c r="B9" s="19" t="s">
        <v>1</v>
      </c>
      <c r="C9" s="20" t="s">
        <v>4</v>
      </c>
      <c r="D9" s="49">
        <v>1.02</v>
      </c>
      <c r="E9" s="21" t="s">
        <v>8</v>
      </c>
      <c r="H9" s="5" t="s">
        <v>1</v>
      </c>
      <c r="I9" s="6" t="s">
        <v>4</v>
      </c>
      <c r="J9" s="51">
        <v>4.2</v>
      </c>
      <c r="K9" s="7" t="s">
        <v>8</v>
      </c>
    </row>
    <row r="14" spans="5:8" ht="12.75">
      <c r="E14" s="66" t="s">
        <v>10</v>
      </c>
      <c r="F14" s="67"/>
      <c r="G14" s="67"/>
      <c r="H14" s="68"/>
    </row>
    <row r="15" spans="5:8" ht="12.75">
      <c r="E15" s="8"/>
      <c r="F15" s="9"/>
      <c r="G15" s="9"/>
      <c r="H15" s="10"/>
    </row>
    <row r="16" spans="5:8" ht="12.75">
      <c r="E16" s="8" t="s">
        <v>2</v>
      </c>
      <c r="F16" s="11" t="s">
        <v>3</v>
      </c>
      <c r="G16" s="11">
        <f>D7+J7</f>
        <v>5</v>
      </c>
      <c r="H16" s="10" t="s">
        <v>6</v>
      </c>
    </row>
    <row r="17" spans="5:8" ht="13.5" thickBot="1">
      <c r="E17" s="12" t="s">
        <v>11</v>
      </c>
      <c r="F17" s="13" t="s">
        <v>12</v>
      </c>
      <c r="G17" s="56">
        <v>43</v>
      </c>
      <c r="H17" s="14" t="s">
        <v>7</v>
      </c>
    </row>
    <row r="25" spans="2:11" s="26" customFormat="1" ht="21.75" customHeight="1">
      <c r="B25" s="31" t="s">
        <v>17</v>
      </c>
      <c r="C25" s="28">
        <f>D9*D7*(G17-D8)</f>
        <v>33.6</v>
      </c>
      <c r="D25" s="27" t="s">
        <v>16</v>
      </c>
      <c r="E25" s="27"/>
      <c r="H25" s="32" t="s">
        <v>15</v>
      </c>
      <c r="I25" s="25">
        <f>J9*J7*(J8-G17)</f>
        <v>33.6</v>
      </c>
      <c r="J25" s="24" t="s">
        <v>16</v>
      </c>
      <c r="K25" s="24"/>
    </row>
    <row r="27" s="26" customFormat="1" ht="21.75" customHeight="1"/>
    <row r="29" spans="5:8" ht="18" customHeight="1">
      <c r="E29" s="31" t="s">
        <v>20</v>
      </c>
      <c r="F29" s="28">
        <f>G17-(J9*J7*(J8-G17)/(D9*D7))</f>
        <v>10.058823529411761</v>
      </c>
      <c r="G29" s="27" t="s">
        <v>7</v>
      </c>
      <c r="H29" s="34"/>
    </row>
    <row r="30" s="26" customFormat="1" ht="21.75" customHeight="1"/>
  </sheetData>
  <sheetProtection sheet="1" objects="1" scenarios="1"/>
  <mergeCells count="3">
    <mergeCell ref="B5:E5"/>
    <mergeCell ref="H5:K5"/>
    <mergeCell ref="E14:H14"/>
  </mergeCells>
  <hyperlinks>
    <hyperlink ref="B1" location="Startseite!A1" display="Startseite"/>
  </hyperlinks>
  <printOptions/>
  <pageMargins left="0.787401575" right="0.787401575" top="0.984251969" bottom="0.984251969" header="0.4921259845" footer="0.4921259845"/>
  <pageSetup fitToHeight="1" fitToWidth="1" horizontalDpi="300" verticalDpi="300" orientation="landscape" paperSize="9" scale="95" r:id="rId4"/>
  <drawing r:id="rId3"/>
  <legacyDrawing r:id="rId2"/>
  <oleObjects>
    <oleObject progId="Equation.3" shapeId="22013" r:id="rId1"/>
  </oleObjects>
</worksheet>
</file>

<file path=xl/worksheets/sheet8.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A1" sqref="A1"/>
    </sheetView>
  </sheetViews>
  <sheetFormatPr defaultColWidth="11.421875" defaultRowHeight="12.75"/>
  <cols>
    <col min="1" max="1" width="4.421875" style="0" customWidth="1"/>
    <col min="2" max="2" width="17.7109375" style="0" customWidth="1"/>
    <col min="5" max="5" width="18.8515625" style="0" bestFit="1" customWidth="1"/>
    <col min="6" max="7" width="10.421875" style="0" customWidth="1"/>
    <col min="8" max="8" width="18.8515625" style="0" customWidth="1"/>
  </cols>
  <sheetData>
    <row r="1" ht="12.75">
      <c r="B1" s="41" t="s">
        <v>25</v>
      </c>
    </row>
    <row r="5" spans="2:11" ht="12.75">
      <c r="B5" s="60" t="s">
        <v>0</v>
      </c>
      <c r="C5" s="61"/>
      <c r="D5" s="61"/>
      <c r="E5" s="62"/>
      <c r="H5" s="63" t="s">
        <v>5</v>
      </c>
      <c r="I5" s="64"/>
      <c r="J5" s="64"/>
      <c r="K5" s="65"/>
    </row>
    <row r="6" spans="2:11" ht="12.75">
      <c r="B6" s="15"/>
      <c r="C6" s="16"/>
      <c r="D6" s="16"/>
      <c r="E6" s="17"/>
      <c r="H6" s="1"/>
      <c r="I6" s="2"/>
      <c r="J6" s="2"/>
      <c r="K6" s="3"/>
    </row>
    <row r="7" spans="2:11" ht="12.75">
      <c r="B7" s="15" t="s">
        <v>2</v>
      </c>
      <c r="C7" s="18" t="s">
        <v>3</v>
      </c>
      <c r="D7" s="48">
        <v>1</v>
      </c>
      <c r="E7" s="17" t="s">
        <v>6</v>
      </c>
      <c r="H7" s="1" t="s">
        <v>2</v>
      </c>
      <c r="I7" s="4" t="s">
        <v>3</v>
      </c>
      <c r="J7" s="50">
        <v>4</v>
      </c>
      <c r="K7" s="3" t="s">
        <v>6</v>
      </c>
    </row>
    <row r="8" spans="2:11" ht="12.75">
      <c r="B8" s="15" t="s">
        <v>9</v>
      </c>
      <c r="C8" s="18" t="s">
        <v>13</v>
      </c>
      <c r="D8" s="48">
        <v>10</v>
      </c>
      <c r="E8" s="17" t="s">
        <v>7</v>
      </c>
      <c r="H8" s="1" t="s">
        <v>9</v>
      </c>
      <c r="I8" s="4" t="s">
        <v>14</v>
      </c>
      <c r="J8" s="37">
        <f>F29</f>
        <v>45.003571428571426</v>
      </c>
      <c r="K8" s="3" t="s">
        <v>7</v>
      </c>
    </row>
    <row r="9" spans="2:11" ht="13.5" thickBot="1">
      <c r="B9" s="19" t="s">
        <v>1</v>
      </c>
      <c r="C9" s="20" t="s">
        <v>4</v>
      </c>
      <c r="D9" s="49">
        <v>1.02</v>
      </c>
      <c r="E9" s="21" t="s">
        <v>8</v>
      </c>
      <c r="H9" s="5" t="s">
        <v>1</v>
      </c>
      <c r="I9" s="6" t="s">
        <v>4</v>
      </c>
      <c r="J9" s="51">
        <v>4.2</v>
      </c>
      <c r="K9" s="7" t="s">
        <v>8</v>
      </c>
    </row>
    <row r="14" spans="5:8" ht="12.75">
      <c r="E14" s="66" t="s">
        <v>10</v>
      </c>
      <c r="F14" s="67"/>
      <c r="G14" s="67"/>
      <c r="H14" s="68"/>
    </row>
    <row r="15" spans="5:8" ht="12.75">
      <c r="E15" s="8"/>
      <c r="F15" s="9"/>
      <c r="G15" s="9"/>
      <c r="H15" s="10"/>
    </row>
    <row r="16" spans="5:8" ht="12.75">
      <c r="E16" s="8" t="s">
        <v>2</v>
      </c>
      <c r="F16" s="11" t="s">
        <v>3</v>
      </c>
      <c r="G16" s="11">
        <f>D7+J7</f>
        <v>5</v>
      </c>
      <c r="H16" s="10" t="s">
        <v>6</v>
      </c>
    </row>
    <row r="17" spans="5:8" ht="13.5" thickBot="1">
      <c r="E17" s="12" t="s">
        <v>11</v>
      </c>
      <c r="F17" s="13" t="s">
        <v>12</v>
      </c>
      <c r="G17" s="56">
        <v>43</v>
      </c>
      <c r="H17" s="14" t="s">
        <v>7</v>
      </c>
    </row>
    <row r="25" spans="2:11" s="26" customFormat="1" ht="21.75" customHeight="1">
      <c r="B25" s="31" t="s">
        <v>17</v>
      </c>
      <c r="C25" s="28">
        <f>D9*D7*(G17-D8)</f>
        <v>33.660000000000004</v>
      </c>
      <c r="D25" s="27" t="s">
        <v>16</v>
      </c>
      <c r="E25" s="27"/>
      <c r="H25" s="32" t="s">
        <v>15</v>
      </c>
      <c r="I25" s="25">
        <f>J9*J7*(J8-G17)</f>
        <v>33.65999999999996</v>
      </c>
      <c r="J25" s="24" t="s">
        <v>16</v>
      </c>
      <c r="K25" s="24"/>
    </row>
    <row r="27" s="26" customFormat="1" ht="21.75" customHeight="1"/>
    <row r="29" spans="5:8" ht="18" customHeight="1">
      <c r="E29" s="32" t="s">
        <v>14</v>
      </c>
      <c r="F29" s="25">
        <f>D9*D7*(G17-D8)/(J9*J7)+G17</f>
        <v>45.003571428571426</v>
      </c>
      <c r="G29" s="24" t="s">
        <v>7</v>
      </c>
      <c r="H29" s="36"/>
    </row>
    <row r="30" s="26" customFormat="1" ht="21.75" customHeight="1"/>
  </sheetData>
  <sheetProtection sheet="1" objects="1" scenarios="1"/>
  <mergeCells count="3">
    <mergeCell ref="B5:E5"/>
    <mergeCell ref="H5:K5"/>
    <mergeCell ref="E14:H14"/>
  </mergeCells>
  <hyperlinks>
    <hyperlink ref="B1" location="Startseite!A1" display="Startseite"/>
  </hyperlinks>
  <printOptions/>
  <pageMargins left="0.787401575" right="0.787401575" top="0.984251969" bottom="0.984251969" header="0.4921259845" footer="0.4921259845"/>
  <pageSetup fitToHeight="1" fitToWidth="1" horizontalDpi="300" verticalDpi="300" orientation="landscape" paperSize="9" scale="95" r:id="rId4"/>
  <drawing r:id="rId3"/>
  <legacyDrawing r:id="rId2"/>
  <oleObjects>
    <oleObject progId="Equation.3" shapeId="20451" r:id="rId1"/>
  </oleObjects>
</worksheet>
</file>

<file path=xl/worksheets/sheet9.xml><?xml version="1.0" encoding="utf-8"?>
<worksheet xmlns="http://schemas.openxmlformats.org/spreadsheetml/2006/main" xmlns:r="http://schemas.openxmlformats.org/officeDocument/2006/relationships">
  <sheetPr>
    <pageSetUpPr fitToPage="1"/>
  </sheetPr>
  <dimension ref="B1:K30"/>
  <sheetViews>
    <sheetView zoomScalePageLayoutView="0" workbookViewId="0" topLeftCell="A1">
      <selection activeCell="A1" sqref="A1"/>
    </sheetView>
  </sheetViews>
  <sheetFormatPr defaultColWidth="11.421875" defaultRowHeight="12.75"/>
  <cols>
    <col min="1" max="1" width="4.421875" style="0" customWidth="1"/>
    <col min="2" max="2" width="17.7109375" style="0" customWidth="1"/>
    <col min="5" max="5" width="18.8515625" style="0" bestFit="1" customWidth="1"/>
    <col min="6" max="7" width="10.421875" style="0" customWidth="1"/>
    <col min="8" max="8" width="18.8515625" style="0" customWidth="1"/>
  </cols>
  <sheetData>
    <row r="1" ht="12.75">
      <c r="B1" s="41" t="s">
        <v>25</v>
      </c>
    </row>
    <row r="5" spans="2:11" ht="12.75">
      <c r="B5" s="60" t="s">
        <v>0</v>
      </c>
      <c r="C5" s="61"/>
      <c r="D5" s="61"/>
      <c r="E5" s="62"/>
      <c r="H5" s="63" t="s">
        <v>5</v>
      </c>
      <c r="I5" s="64"/>
      <c r="J5" s="64"/>
      <c r="K5" s="65"/>
    </row>
    <row r="6" spans="2:11" ht="12.75">
      <c r="B6" s="15"/>
      <c r="C6" s="16"/>
      <c r="D6" s="16"/>
      <c r="E6" s="17"/>
      <c r="H6" s="1"/>
      <c r="I6" s="2"/>
      <c r="J6" s="2"/>
      <c r="K6" s="3"/>
    </row>
    <row r="7" spans="2:11" ht="12.75">
      <c r="B7" s="15" t="s">
        <v>2</v>
      </c>
      <c r="C7" s="18" t="s">
        <v>3</v>
      </c>
      <c r="D7" s="47">
        <f>F29</f>
        <v>0.9985734664764622</v>
      </c>
      <c r="E7" s="17" t="s">
        <v>6</v>
      </c>
      <c r="H7" s="1" t="s">
        <v>2</v>
      </c>
      <c r="I7" s="4" t="s">
        <v>3</v>
      </c>
      <c r="J7" s="55">
        <f>F30</f>
        <v>4.001426533523538</v>
      </c>
      <c r="K7" s="3" t="s">
        <v>6</v>
      </c>
    </row>
    <row r="8" spans="2:11" ht="12.75">
      <c r="B8" s="15" t="s">
        <v>9</v>
      </c>
      <c r="C8" s="18" t="s">
        <v>13</v>
      </c>
      <c r="D8" s="48">
        <v>10</v>
      </c>
      <c r="E8" s="17" t="s">
        <v>7</v>
      </c>
      <c r="H8" s="1" t="s">
        <v>9</v>
      </c>
      <c r="I8" s="4" t="s">
        <v>14</v>
      </c>
      <c r="J8" s="50">
        <v>45</v>
      </c>
      <c r="K8" s="3" t="s">
        <v>7</v>
      </c>
    </row>
    <row r="9" spans="2:11" ht="13.5" thickBot="1">
      <c r="B9" s="19" t="s">
        <v>1</v>
      </c>
      <c r="C9" s="20" t="s">
        <v>4</v>
      </c>
      <c r="D9" s="49">
        <v>1.02</v>
      </c>
      <c r="E9" s="21" t="s">
        <v>8</v>
      </c>
      <c r="H9" s="5" t="s">
        <v>1</v>
      </c>
      <c r="I9" s="6" t="s">
        <v>4</v>
      </c>
      <c r="J9" s="51">
        <v>4.2</v>
      </c>
      <c r="K9" s="7" t="s">
        <v>8</v>
      </c>
    </row>
    <row r="14" spans="5:8" ht="12.75">
      <c r="E14" s="66" t="s">
        <v>10</v>
      </c>
      <c r="F14" s="67"/>
      <c r="G14" s="67"/>
      <c r="H14" s="68"/>
    </row>
    <row r="15" spans="5:8" ht="12.75">
      <c r="E15" s="8"/>
      <c r="F15" s="9"/>
      <c r="G15" s="9"/>
      <c r="H15" s="10"/>
    </row>
    <row r="16" spans="5:8" ht="12.75">
      <c r="E16" s="8" t="s">
        <v>2</v>
      </c>
      <c r="F16" s="11" t="s">
        <v>3</v>
      </c>
      <c r="G16" s="57">
        <v>5</v>
      </c>
      <c r="H16" s="10" t="s">
        <v>6</v>
      </c>
    </row>
    <row r="17" spans="5:8" ht="13.5" thickBot="1">
      <c r="E17" s="12" t="s">
        <v>11</v>
      </c>
      <c r="F17" s="13" t="s">
        <v>12</v>
      </c>
      <c r="G17" s="56">
        <v>43</v>
      </c>
      <c r="H17" s="14" t="s">
        <v>7</v>
      </c>
    </row>
    <row r="25" spans="2:11" s="26" customFormat="1" ht="21.75" customHeight="1">
      <c r="B25" s="31" t="s">
        <v>17</v>
      </c>
      <c r="C25" s="28">
        <f>D9*D7*(G17-D8)</f>
        <v>33.61198288159772</v>
      </c>
      <c r="D25" s="27" t="s">
        <v>16</v>
      </c>
      <c r="E25" s="27"/>
      <c r="H25" s="32" t="s">
        <v>15</v>
      </c>
      <c r="I25" s="25">
        <f>J9*J7*(J8-G17)</f>
        <v>33.61198288159772</v>
      </c>
      <c r="J25" s="24" t="s">
        <v>16</v>
      </c>
      <c r="K25" s="24"/>
    </row>
    <row r="27" s="26" customFormat="1" ht="21.75" customHeight="1"/>
    <row r="29" spans="5:8" ht="18" customHeight="1">
      <c r="E29" s="31" t="s">
        <v>3</v>
      </c>
      <c r="F29" s="52">
        <f>J9*G16*(J8-G17)/(D9*(G17-D8)+J9*(J8-G17))</f>
        <v>0.9985734664764622</v>
      </c>
      <c r="G29" s="27" t="s">
        <v>6</v>
      </c>
      <c r="H29" s="34"/>
    </row>
    <row r="30" spans="5:8" s="26" customFormat="1" ht="18" customHeight="1">
      <c r="E30" s="32" t="s">
        <v>3</v>
      </c>
      <c r="F30" s="54">
        <f>G16-F29</f>
        <v>4.001426533523538</v>
      </c>
      <c r="G30" s="40" t="s">
        <v>6</v>
      </c>
      <c r="H30" s="24"/>
    </row>
  </sheetData>
  <sheetProtection sheet="1" objects="1" scenarios="1"/>
  <mergeCells count="3">
    <mergeCell ref="B5:E5"/>
    <mergeCell ref="H5:K5"/>
    <mergeCell ref="E14:H14"/>
  </mergeCells>
  <hyperlinks>
    <hyperlink ref="B1" location="Startseite!A1" display="Startseite"/>
  </hyperlinks>
  <printOptions/>
  <pageMargins left="0.787401575" right="0.787401575" top="0.984251969" bottom="0.984251969" header="0.4921259845" footer="0.4921259845"/>
  <pageSetup fitToHeight="1" fitToWidth="1" horizontalDpi="300" verticalDpi="300" orientation="landscape" paperSize="9" scale="95" r:id="rId4"/>
  <drawing r:id="rId3"/>
  <legacyDrawing r:id="rId2"/>
  <oleObjects>
    <oleObject progId="Equation.3" shapeId="2537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Störkel</dc:creator>
  <cp:keywords/>
  <dc:description/>
  <cp:lastModifiedBy>Rochus Frericks</cp:lastModifiedBy>
  <cp:lastPrinted>2014-06-04T09:32:04Z</cp:lastPrinted>
  <dcterms:created xsi:type="dcterms:W3CDTF">2008-02-11T14:53:51Z</dcterms:created>
  <dcterms:modified xsi:type="dcterms:W3CDTF">2014-06-04T09:34:00Z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